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ip Track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<sst xmlns="http://schemas.openxmlformats.org/spreadsheetml/2006/main" count="117" uniqueCount="97">
  <si>
    <t xml:space="preserve">🔨  FLIP EXPENSE TRACKER</t>
  </si>
  <si>
    <t xml:space="preserve">DEAL SUMMARY</t>
  </si>
  <si>
    <t xml:space="preserve">TOTAL CASH INVESTED</t>
  </si>
  <si>
    <t xml:space="preserve">TOTAL HOLDING (Projected)</t>
  </si>
  <si>
    <t xml:space="preserve">NET CASH AT CLOSING</t>
  </si>
  <si>
    <t xml:space="preserve">TOTAL NET PROFIT</t>
  </si>
  <si>
    <t xml:space="preserve">PROJECT INFO</t>
  </si>
  <si>
    <t xml:space="preserve">PARTNERS &amp; OWNERSHIP</t>
  </si>
  <si>
    <t xml:space="preserve">Property Address</t>
  </si>
  <si>
    <t xml:space="preserve">123 Example St, Waco TX</t>
  </si>
  <si>
    <t xml:space="preserve">Partner</t>
  </si>
  <si>
    <t xml:space="preserve">Name</t>
  </si>
  <si>
    <t xml:space="preserve">Default %</t>
  </si>
  <si>
    <t xml:space="preserve">Notes</t>
  </si>
  <si>
    <t xml:space="preserve">Purchase Date</t>
  </si>
  <si>
    <t xml:space="preserve">P-A</t>
  </si>
  <si>
    <t xml:space="preserve">Partner A (You)</t>
  </si>
  <si>
    <t xml:space="preserve">Purchase Price</t>
  </si>
  <si>
    <t xml:space="preserve">P-B</t>
  </si>
  <si>
    <t xml:space="preserve">Partner B</t>
  </si>
  <si>
    <t xml:space="preserve">Rehab Budget</t>
  </si>
  <si>
    <t xml:space="preserve">P-C</t>
  </si>
  <si>
    <t xml:space="preserve">Partner C</t>
  </si>
  <si>
    <t xml:space="preserve">ARV (After Repair Value)</t>
  </si>
  <si>
    <t xml:space="preserve">Sum must equal 100% →</t>
  </si>
  <si>
    <t xml:space="preserve">Target Sale Date</t>
  </si>
  <si>
    <t xml:space="preserve">💰  PURCHASE FINANCING</t>
  </si>
  <si>
    <t xml:space="preserve">Funding Type</t>
  </si>
  <si>
    <t xml:space="preserve">Lender</t>
  </si>
  <si>
    <t xml:space="preserve">Loan Amount</t>
  </si>
  <si>
    <t xml:space="preserve">Interest Rate</t>
  </si>
  <si>
    <t xml:space="preserve">Term (months)</t>
  </si>
  <si>
    <t xml:space="preserve">Payment Type</t>
  </si>
  <si>
    <t xml:space="preserve">Months Held</t>
  </si>
  <si>
    <t xml:space="preserve">Cash</t>
  </si>
  <si>
    <t xml:space="preserve">N/A</t>
  </si>
  <si>
    <t xml:space="preserve">Down Payment</t>
  </si>
  <si>
    <t xml:space="preserve">Down Pmt — Paid By</t>
  </si>
  <si>
    <t xml:space="preserve">Purchase Closing Costs</t>
  </si>
  <si>
    <t xml:space="preserve">Closing — Paid By</t>
  </si>
  <si>
    <t xml:space="preserve">Shared</t>
  </si>
  <si>
    <t xml:space="preserve">Status</t>
  </si>
  <si>
    <t xml:space="preserve">Monthly Interest</t>
  </si>
  <si>
    <t xml:space="preserve">Monthly P&amp;I</t>
  </si>
  <si>
    <t xml:space="preserve">Holding Cost</t>
  </si>
  <si>
    <t xml:space="preserve">TOTAL CASH (Purchase)</t>
  </si>
  <si>
    <t xml:space="preserve">🔧  REHAB FINANCING</t>
  </si>
  <si>
    <t xml:space="preserve">Drawdown Schedule</t>
  </si>
  <si>
    <t xml:space="preserve">Months Drawn</t>
  </si>
  <si>
    <t xml:space="preserve">All upfront</t>
  </si>
  <si>
    <t xml:space="preserve">Rehab OOP (Cash)</t>
  </si>
  <si>
    <t xml:space="preserve">OOP — Paid By</t>
  </si>
  <si>
    <t xml:space="preserve">Rehab Closing Costs</t>
  </si>
  <si>
    <t xml:space="preserve">TOTAL CASH (Rehab)</t>
  </si>
  <si>
    <t xml:space="preserve">TOTAL HOLDING COST (Purchase + Rehab):</t>
  </si>
  <si>
    <t xml:space="preserve">📋  EXPENSE LOG</t>
  </si>
  <si>
    <t xml:space="preserve">Log additional expenses beyond purchase/rehab cash (utilities, insurance, taxes, interest payments, etc.). Down payment + purchase closing + rehab OOP are already captured above and don't need to be logged here.</t>
  </si>
  <si>
    <t xml:space="preserve">EXPENSE INFO</t>
  </si>
  <si>
    <t xml:space="preserve">TOTAL</t>
  </si>
  <si>
    <t xml:space="preserve">SPLIT</t>
  </si>
  <si>
    <t xml:space="preserve">AMOUNT PER PARTNER</t>
  </si>
  <si>
    <t xml:space="preserve">NOTES</t>
  </si>
  <si>
    <t xml:space="preserve">#</t>
  </si>
  <si>
    <t xml:space="preserve">Date</t>
  </si>
  <si>
    <t xml:space="preserve">Category</t>
  </si>
  <si>
    <t xml:space="preserve">Description</t>
  </si>
  <si>
    <t xml:space="preserve">Vendor</t>
  </si>
  <si>
    <t xml:space="preserve">Total $</t>
  </si>
  <si>
    <t xml:space="preserve">Split Type</t>
  </si>
  <si>
    <t xml:space="preserve">P-A %</t>
  </si>
  <si>
    <t xml:space="preserve">P-B %</t>
  </si>
  <si>
    <t xml:space="preserve">P-C %</t>
  </si>
  <si>
    <t xml:space="preserve">P-A $</t>
  </si>
  <si>
    <t xml:space="preserve">P-B $</t>
  </si>
  <si>
    <t xml:space="preserve">P-C $</t>
  </si>
  <si>
    <t xml:space="preserve">Holding - Insurance</t>
  </si>
  <si>
    <t xml:space="preserve">Builders risk policy</t>
  </si>
  <si>
    <t xml:space="preserve">Example Insurance Co</t>
  </si>
  <si>
    <t xml:space="preserve">EXAMPLE — replace with your first expense</t>
  </si>
  <si>
    <t xml:space="preserve">EXPENSE LOG TOTAL →</t>
  </si>
  <si>
    <t xml:space="preserve">💰  SALE PROCEEDS</t>
  </si>
  <si>
    <t xml:space="preserve">SALE INPUTS &amp; DEDUCTIONS</t>
  </si>
  <si>
    <t xml:space="preserve">PROCEEDS SPLIT BY PARTNER</t>
  </si>
  <si>
    <t xml:space="preserve">Sale Date</t>
  </si>
  <si>
    <t xml:space="preserve">Split %</t>
  </si>
  <si>
    <t xml:space="preserve">Gross Share</t>
  </si>
  <si>
    <t xml:space="preserve">Their Cash In</t>
  </si>
  <si>
    <t xml:space="preserve">Net Profit</t>
  </si>
  <si>
    <t xml:space="preserve">ROI</t>
  </si>
  <si>
    <t xml:space="preserve">Sale Price</t>
  </si>
  <si>
    <t xml:space="preserve">Realtor Commission %</t>
  </si>
  <si>
    <t xml:space="preserve">Realtor Commission $</t>
  </si>
  <si>
    <t xml:space="preserve">Closing Costs (Title/Concessions)</t>
  </si>
  <si>
    <t xml:space="preserve">Other Sale Costs</t>
  </si>
  <si>
    <t xml:space="preserve">Purchase Loan Payoff</t>
  </si>
  <si>
    <t xml:space="preserve">Rehab Loan Payoff</t>
  </si>
  <si>
    <t xml:space="preserve">💡 KEY POINTS: (1) Sale Proceeds subtracts Purchase Loan Payoff + Rehab Loan Payoff before distribution to partners. (2) Down Payment, Purchase Closing, Rehab OOP, and Rehab Closing have 'Paid By' dropdowns to assign cash to specific partners. (3) Net Profit = (Net Cash × Split %) − (their share of all cash invested).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</si>
</sst>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;[RED]&quot;($&quot;#,##0\);\-"/>
    <numFmt numFmtId="166" formatCode="mm/dd/yyyy"/>
    <numFmt numFmtId="167" formatCode="0.00%;\(0.00%\);\-"/>
    <numFmt numFmtId="168" formatCode="0"/>
    <numFmt numFmtId="169" formatCode="0.0"/>
    <numFmt numFmtId="170" formatCode="\$#,##0.00;[RED]&quot;($&quot;#,##0.00\);\-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20"/>
      <color rgb="FF000000"/>
      <name val="Arial"/>
      <family val="0"/>
      <charset val="1"/>
    </font>
    <font>
      <b val="true"/>
      <sz val="11"/>
      <color rgb="FF595959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sz val="11"/>
      <name val="Cambria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2E75B6"/>
        <bgColor rgb="FF0F7B8A"/>
      </patternFill>
    </fill>
    <fill>
      <patternFill patternType="solid">
        <fgColor rgb="FF0F7B8A"/>
        <bgColor rgb="FF008080"/>
      </patternFill>
    </fill>
    <fill>
      <patternFill patternType="solid">
        <fgColor rgb="FF548235"/>
        <bgColor rgb="FF339966"/>
      </patternFill>
    </fill>
    <fill>
      <patternFill patternType="solid">
        <fgColor rgb="FF385723"/>
        <bgColor rgb="FF404040"/>
      </patternFill>
    </fill>
    <fill>
      <patternFill patternType="solid">
        <fgColor rgb="FFFFE699"/>
        <bgColor rgb="FFFFF2CC"/>
      </patternFill>
    </fill>
    <fill>
      <patternFill patternType="solid">
        <fgColor rgb="FFFFF2CC"/>
        <bgColor rgb="FFF8F8F8"/>
      </patternFill>
    </fill>
    <fill>
      <patternFill patternType="solid">
        <fgColor rgb="FFBF8F00"/>
        <bgColor rgb="FFFF6600"/>
      </patternFill>
    </fill>
    <fill>
      <patternFill patternType="solid">
        <fgColor rgb="FFC00000"/>
        <bgColor rgb="FF800000"/>
      </patternFill>
    </fill>
    <fill>
      <patternFill patternType="solid">
        <fgColor rgb="FFE2EFDA"/>
        <bgColor rgb="FFD9EAD3"/>
      </patternFill>
    </fill>
    <fill>
      <patternFill patternType="solid">
        <fgColor rgb="FFC04CB0"/>
        <bgColor rgb="FF7030A0"/>
      </patternFill>
    </fill>
    <fill>
      <patternFill patternType="solid">
        <fgColor rgb="FF7030A0"/>
        <bgColor rgb="FF800080"/>
      </patternFill>
    </fill>
    <fill>
      <patternFill patternType="solid">
        <fgColor rgb="FFF8F8F8"/>
        <bgColor rgb="FFFFFFFF"/>
      </patternFill>
    </fill>
    <fill>
      <patternFill patternType="solid">
        <fgColor rgb="FFD9E1F2"/>
        <bgColor rgb="FFE4D5F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medium">
        <color rgb="FF404040"/>
      </top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medium">
        <color rgb="FF404040"/>
      </top>
      <bottom style="medium">
        <color rgb="FF404040"/>
      </bottom>
      <diagonal/>
    </border>
    <border diagonalUp="false" diagonalDown="false">
      <left style="thin">
        <color rgb="FFBFBFBF"/>
      </left>
      <right style="thin">
        <color rgb="FFBFBFBF"/>
      </right>
      <top style="medium">
        <color rgb="FF404040"/>
      </top>
      <bottom style="medium">
        <color rgb="FF40404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9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1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5" fillId="1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8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6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1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2" fillId="1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7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1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7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D9EAD3"/>
        </patternFill>
      </fill>
    </dxf>
    <dxf>
      <fill>
        <patternFill>
          <bgColor rgb="FFF4CCCC"/>
        </patternFill>
      </fill>
    </dxf>
    <dxf>
      <fill>
        <patternFill>
          <bgColor rgb="FFE4D5F0"/>
        </patternFill>
      </fill>
    </dxf>
    <dxf>
      <fill>
        <patternFill>
          <bgColor rgb="FFFFF2CC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F7B8A"/>
      <rgbColor rgb="FFBFBFBF"/>
      <rgbColor rgb="FF808080"/>
      <rgbColor rgb="FF9999FF"/>
      <rgbColor rgb="FF7030A0"/>
      <rgbColor rgb="FFFFF2CC"/>
      <rgbColor rgb="FFE2EFDA"/>
      <rgbColor rgb="FF660066"/>
      <rgbColor rgb="FFFF8080"/>
      <rgbColor rgb="FF0066CC"/>
      <rgbColor rgb="FFE4D5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1F2"/>
      <rgbColor rgb="FFD9EAD3"/>
      <rgbColor rgb="FFFFE699"/>
      <rgbColor rgb="FFF8F8F8"/>
      <rgbColor rgb="FFFF99CC"/>
      <rgbColor rgb="FFCC99FF"/>
      <rgbColor rgb="FFF4CCCC"/>
      <rgbColor rgb="FF2E75B6"/>
      <rgbColor rgb="FF33CCCC"/>
      <rgbColor rgb="FF99CC00"/>
      <rgbColor rgb="FFFFCC00"/>
      <rgbColor rgb="FFBF8F00"/>
      <rgbColor rgb="FFFF6600"/>
      <rgbColor rgb="FF595959"/>
      <rgbColor rgb="FF969696"/>
      <rgbColor rgb="FF003366"/>
      <rgbColor rgb="FF339966"/>
      <rgbColor rgb="FF003300"/>
      <rgbColor rgb="FF385723"/>
      <rgbColor rgb="FF993300"/>
      <rgbColor rgb="FFC04CB0"/>
      <rgbColor rgb="FF1F4E78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34"/>
  <sheetViews>
    <sheetView showFormulas="false" showGridLines="false" showRowColHeaders="true" showZeros="true" rightToLeft="false" tabSelected="true" showOutlineSymbols="true" defaultGridColor="true" view="normal" topLeftCell="A38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3" min="1" style="1" width="13"/>
    <col collapsed="false" customWidth="true" hidden="false" outlineLevel="0" max="14" min="14" style="1" width="22"/>
  </cols>
  <sheetData>
    <row r="1" customFormat="false" ht="36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7.5" hidden="false" customHeight="true" outlineLevel="0" collapsed="false"/>
    <row r="3" customFormat="false" ht="21.7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21.75" hidden="false" customHeight="true" outlineLevel="0" collapsed="false">
      <c r="A4" s="4" t="s">
        <v>2</v>
      </c>
      <c r="B4" s="4"/>
      <c r="C4" s="4"/>
      <c r="D4" s="5" t="s">
        <v>3</v>
      </c>
      <c r="E4" s="5"/>
      <c r="F4" s="5"/>
      <c r="G4" s="6" t="s">
        <v>4</v>
      </c>
      <c r="H4" s="6"/>
      <c r="I4" s="6"/>
      <c r="J4" s="7" t="s">
        <v>5</v>
      </c>
      <c r="K4" s="7"/>
      <c r="L4" s="7"/>
      <c r="M4" s="7"/>
      <c r="N4" s="8"/>
    </row>
    <row r="5" customFormat="false" ht="25.5" hidden="false" customHeight="true" outlineLevel="0" collapsed="false">
      <c r="A5" s="9" t="n">
        <f aca="false">K127</f>
        <v>160000</v>
      </c>
      <c r="B5" s="9"/>
      <c r="C5" s="9"/>
      <c r="D5" s="9" t="n">
        <f aca="false">J32</f>
        <v>0</v>
      </c>
      <c r="E5" s="9"/>
      <c r="F5" s="9"/>
      <c r="G5" s="9" t="n">
        <f aca="false">C131</f>
        <v>179800</v>
      </c>
      <c r="H5" s="9"/>
      <c r="I5" s="9"/>
      <c r="J5" s="9" t="n">
        <f aca="false">L127</f>
        <v>19800</v>
      </c>
      <c r="K5" s="9"/>
      <c r="L5" s="9"/>
      <c r="M5" s="9"/>
      <c r="N5" s="8"/>
    </row>
    <row r="6" customFormat="false" ht="25.5" hidden="false" customHeight="true" outlineLevel="0" collapsed="false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8"/>
    </row>
    <row r="7" customFormat="false" ht="12" hidden="false" customHeight="true" outlineLevel="0" collapsed="false"/>
    <row r="8" customFormat="false" ht="21.75" hidden="false" customHeight="true" outlineLevel="0" collapsed="false">
      <c r="A8" s="3" t="s">
        <v>6</v>
      </c>
      <c r="B8" s="3"/>
      <c r="C8" s="3"/>
      <c r="D8" s="3"/>
      <c r="E8" s="3"/>
      <c r="F8" s="3"/>
      <c r="G8" s="3" t="s">
        <v>7</v>
      </c>
      <c r="H8" s="3"/>
      <c r="I8" s="3"/>
      <c r="J8" s="3"/>
      <c r="K8" s="3"/>
      <c r="L8" s="3"/>
      <c r="M8" s="3"/>
      <c r="N8" s="3"/>
    </row>
    <row r="9" customFormat="false" ht="21.75" hidden="false" customHeight="true" outlineLevel="0" collapsed="false">
      <c r="A9" s="10" t="s">
        <v>8</v>
      </c>
      <c r="B9" s="10"/>
      <c r="C9" s="11" t="s">
        <v>9</v>
      </c>
      <c r="D9" s="11"/>
      <c r="E9" s="11"/>
      <c r="F9" s="11"/>
      <c r="G9" s="12" t="s">
        <v>10</v>
      </c>
      <c r="H9" s="13" t="s">
        <v>11</v>
      </c>
      <c r="I9" s="13"/>
      <c r="J9" s="13"/>
      <c r="K9" s="13"/>
      <c r="L9" s="13" t="s">
        <v>12</v>
      </c>
      <c r="M9" s="13"/>
      <c r="N9" s="12" t="s">
        <v>13</v>
      </c>
    </row>
    <row r="10" customFormat="false" ht="21.75" hidden="false" customHeight="true" outlineLevel="0" collapsed="false">
      <c r="A10" s="10" t="s">
        <v>14</v>
      </c>
      <c r="B10" s="10"/>
      <c r="C10" s="14"/>
      <c r="D10" s="14"/>
      <c r="E10" s="14"/>
      <c r="F10" s="14"/>
      <c r="G10" s="15" t="s">
        <v>15</v>
      </c>
      <c r="H10" s="11" t="s">
        <v>16</v>
      </c>
      <c r="I10" s="11"/>
      <c r="J10" s="11"/>
      <c r="K10" s="11"/>
      <c r="L10" s="16" t="n">
        <v>0.333</v>
      </c>
      <c r="M10" s="16"/>
      <c r="N10" s="17"/>
    </row>
    <row r="11" customFormat="false" ht="21.75" hidden="false" customHeight="true" outlineLevel="0" collapsed="false">
      <c r="A11" s="10" t="s">
        <v>17</v>
      </c>
      <c r="B11" s="10"/>
      <c r="C11" s="18" t="n">
        <v>125000</v>
      </c>
      <c r="D11" s="18"/>
      <c r="E11" s="18"/>
      <c r="F11" s="18"/>
      <c r="G11" s="19" t="s">
        <v>18</v>
      </c>
      <c r="H11" s="11" t="s">
        <v>19</v>
      </c>
      <c r="I11" s="11"/>
      <c r="J11" s="11"/>
      <c r="K11" s="11"/>
      <c r="L11" s="16" t="n">
        <v>0.333</v>
      </c>
      <c r="M11" s="16"/>
      <c r="N11" s="17"/>
    </row>
    <row r="12" customFormat="false" ht="21.75" hidden="false" customHeight="true" outlineLevel="0" collapsed="false">
      <c r="A12" s="10" t="s">
        <v>20</v>
      </c>
      <c r="B12" s="10"/>
      <c r="C12" s="18" t="n">
        <v>30000</v>
      </c>
      <c r="D12" s="18"/>
      <c r="E12" s="18"/>
      <c r="F12" s="18"/>
      <c r="G12" s="20" t="s">
        <v>21</v>
      </c>
      <c r="H12" s="11" t="s">
        <v>22</v>
      </c>
      <c r="I12" s="11"/>
      <c r="J12" s="11"/>
      <c r="K12" s="11"/>
      <c r="L12" s="16" t="n">
        <v>0.334</v>
      </c>
      <c r="M12" s="16"/>
      <c r="N12" s="17"/>
    </row>
    <row r="13" customFormat="false" ht="21.75" hidden="false" customHeight="true" outlineLevel="0" collapsed="false">
      <c r="A13" s="10" t="s">
        <v>23</v>
      </c>
      <c r="B13" s="10"/>
      <c r="C13" s="18" t="n">
        <v>195000</v>
      </c>
      <c r="D13" s="18"/>
      <c r="E13" s="18"/>
      <c r="F13" s="18"/>
      <c r="G13" s="21" t="s">
        <v>24</v>
      </c>
      <c r="H13" s="21"/>
      <c r="I13" s="21"/>
      <c r="J13" s="21"/>
      <c r="K13" s="21"/>
      <c r="L13" s="22" t="n">
        <f aca="false">L10+L11+L12</f>
        <v>1</v>
      </c>
      <c r="M13" s="22"/>
    </row>
    <row r="14" customFormat="false" ht="21.75" hidden="false" customHeight="true" outlineLevel="0" collapsed="false">
      <c r="A14" s="10" t="s">
        <v>25</v>
      </c>
      <c r="B14" s="10"/>
      <c r="C14" s="14"/>
      <c r="D14" s="14"/>
      <c r="E14" s="14"/>
      <c r="F14" s="14"/>
    </row>
    <row r="15" customFormat="false" ht="12" hidden="false" customHeight="true" outlineLevel="0" collapsed="false"/>
    <row r="16" customFormat="false" ht="21.75" hidden="false" customHeight="true" outlineLevel="0" collapsed="false">
      <c r="A16" s="23" t="s">
        <v>26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customFormat="false" ht="21.75" hidden="false" customHeight="true" outlineLevel="0" collapsed="false">
      <c r="A17" s="5" t="s">
        <v>27</v>
      </c>
      <c r="B17" s="5"/>
      <c r="C17" s="5" t="s">
        <v>28</v>
      </c>
      <c r="D17" s="5"/>
      <c r="E17" s="5" t="s">
        <v>29</v>
      </c>
      <c r="F17" s="5"/>
      <c r="G17" s="5" t="s">
        <v>30</v>
      </c>
      <c r="H17" s="5"/>
      <c r="I17" s="5" t="s">
        <v>31</v>
      </c>
      <c r="J17" s="5"/>
      <c r="K17" s="5" t="s">
        <v>32</v>
      </c>
      <c r="L17" s="5"/>
      <c r="M17" s="5" t="s">
        <v>33</v>
      </c>
      <c r="N17" s="5"/>
    </row>
    <row r="18" customFormat="false" ht="25.5" hidden="false" customHeight="true" outlineLevel="0" collapsed="false">
      <c r="A18" s="24" t="s">
        <v>34</v>
      </c>
      <c r="B18" s="24"/>
      <c r="C18" s="24"/>
      <c r="D18" s="24"/>
      <c r="E18" s="25"/>
      <c r="F18" s="25"/>
      <c r="G18" s="16"/>
      <c r="H18" s="16"/>
      <c r="I18" s="26"/>
      <c r="J18" s="26"/>
      <c r="K18" s="24" t="s">
        <v>35</v>
      </c>
      <c r="L18" s="24"/>
      <c r="M18" s="27" t="n">
        <v>0</v>
      </c>
      <c r="N18" s="27"/>
    </row>
    <row r="19" customFormat="false" ht="21.75" hidden="false" customHeight="true" outlineLevel="0" collapsed="false">
      <c r="A19" s="5" t="s">
        <v>36</v>
      </c>
      <c r="B19" s="5"/>
      <c r="C19" s="5"/>
      <c r="D19" s="5" t="s">
        <v>37</v>
      </c>
      <c r="E19" s="5"/>
      <c r="F19" s="5"/>
      <c r="G19" s="5" t="s">
        <v>38</v>
      </c>
      <c r="H19" s="5"/>
      <c r="I19" s="5"/>
      <c r="J19" s="5" t="s">
        <v>39</v>
      </c>
      <c r="K19" s="5"/>
      <c r="L19" s="5"/>
      <c r="M19" s="5"/>
      <c r="N19" s="5"/>
    </row>
    <row r="20" customFormat="false" ht="25.5" hidden="false" customHeight="true" outlineLevel="0" collapsed="false">
      <c r="A20" s="25" t="n">
        <v>125000</v>
      </c>
      <c r="B20" s="25"/>
      <c r="C20" s="25"/>
      <c r="D20" s="24" t="s">
        <v>40</v>
      </c>
      <c r="E20" s="24"/>
      <c r="F20" s="24"/>
      <c r="G20" s="25" t="n">
        <v>3500</v>
      </c>
      <c r="H20" s="25"/>
      <c r="I20" s="25"/>
      <c r="J20" s="24" t="s">
        <v>40</v>
      </c>
      <c r="K20" s="24"/>
      <c r="L20" s="24"/>
      <c r="M20" s="24"/>
      <c r="N20" s="24"/>
    </row>
    <row r="21" customFormat="false" ht="19.5" hidden="false" customHeight="true" outlineLevel="0" collapsed="false">
      <c r="A21" s="13" t="s">
        <v>41</v>
      </c>
      <c r="B21" s="13"/>
      <c r="C21" s="13"/>
      <c r="D21" s="13"/>
      <c r="E21" s="13" t="s">
        <v>42</v>
      </c>
      <c r="F21" s="13"/>
      <c r="G21" s="13" t="s">
        <v>43</v>
      </c>
      <c r="H21" s="13"/>
      <c r="I21" s="13" t="s">
        <v>44</v>
      </c>
      <c r="J21" s="13"/>
      <c r="K21" s="13" t="s">
        <v>45</v>
      </c>
      <c r="L21" s="13"/>
      <c r="M21" s="13"/>
      <c r="N21" s="13"/>
    </row>
    <row r="22" customFormat="false" ht="25.5" hidden="false" customHeight="true" outlineLevel="0" collapsed="false">
      <c r="A22" s="28" t="str">
        <f aca="false">IF(A18="Cash","✓ Cash deal — no financing","Carrying $"&amp;TEXT(E18,"#,##0")&amp;" at "&amp;TEXT(G18,"0.00%"))</f>
        <v>✓ Cash deal — no financing</v>
      </c>
      <c r="B22" s="28"/>
      <c r="C22" s="28"/>
      <c r="D22" s="28"/>
      <c r="E22" s="29" t="n">
        <f aca="false">IFERROR(IF(A18="Cash",0,(E18*G18)/12),0)</f>
        <v>0</v>
      </c>
      <c r="F22" s="29"/>
      <c r="G22" s="29" t="n">
        <f aca="false">IFERROR(IF(OR(A18="Cash",I18=0,G18=0),0,PMT(G18/12,I18,-E18)),0)</f>
        <v>0</v>
      </c>
      <c r="H22" s="29"/>
      <c r="I22" s="30" t="n">
        <f aca="false">IFERROR(IF(A18="Cash",0,IF(K18="Interest Only",E22*M18,IF(K18="Principal + Interest",G22*M18,0))),0)</f>
        <v>0</v>
      </c>
      <c r="J22" s="30"/>
      <c r="K22" s="31" t="n">
        <f aca="false">A20+G20</f>
        <v>128500</v>
      </c>
      <c r="L22" s="31"/>
      <c r="M22" s="31"/>
      <c r="N22" s="31"/>
    </row>
    <row r="23" customFormat="false" ht="9.75" hidden="false" customHeight="true" outlineLevel="0" collapsed="false"/>
    <row r="24" customFormat="false" ht="21.75" hidden="false" customHeight="true" outlineLevel="0" collapsed="false">
      <c r="A24" s="32" t="s">
        <v>46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customFormat="false" ht="21.75" hidden="false" customHeight="true" outlineLevel="0" collapsed="false">
      <c r="A25" s="33" t="s">
        <v>27</v>
      </c>
      <c r="B25" s="33"/>
      <c r="C25" s="33" t="s">
        <v>28</v>
      </c>
      <c r="D25" s="33"/>
      <c r="E25" s="33" t="s">
        <v>29</v>
      </c>
      <c r="F25" s="33"/>
      <c r="G25" s="33" t="s">
        <v>30</v>
      </c>
      <c r="H25" s="33"/>
      <c r="I25" s="33" t="s">
        <v>47</v>
      </c>
      <c r="J25" s="33"/>
      <c r="K25" s="33" t="s">
        <v>32</v>
      </c>
      <c r="L25" s="33"/>
      <c r="M25" s="33" t="s">
        <v>48</v>
      </c>
      <c r="N25" s="33"/>
    </row>
    <row r="26" customFormat="false" ht="25.5" hidden="false" customHeight="true" outlineLevel="0" collapsed="false">
      <c r="A26" s="24" t="s">
        <v>34</v>
      </c>
      <c r="B26" s="24"/>
      <c r="C26" s="24"/>
      <c r="D26" s="24"/>
      <c r="E26" s="25"/>
      <c r="F26" s="25"/>
      <c r="G26" s="16"/>
      <c r="H26" s="16"/>
      <c r="I26" s="24" t="s">
        <v>49</v>
      </c>
      <c r="J26" s="24"/>
      <c r="K26" s="24" t="s">
        <v>35</v>
      </c>
      <c r="L26" s="24"/>
      <c r="M26" s="27" t="n">
        <v>0</v>
      </c>
      <c r="N26" s="27"/>
    </row>
    <row r="27" customFormat="false" ht="21.75" hidden="false" customHeight="true" outlineLevel="0" collapsed="false">
      <c r="A27" s="33" t="s">
        <v>50</v>
      </c>
      <c r="B27" s="33"/>
      <c r="C27" s="33"/>
      <c r="D27" s="33" t="s">
        <v>51</v>
      </c>
      <c r="E27" s="33"/>
      <c r="F27" s="33"/>
      <c r="G27" s="33" t="s">
        <v>52</v>
      </c>
      <c r="H27" s="33"/>
      <c r="I27" s="33"/>
      <c r="J27" s="33" t="s">
        <v>39</v>
      </c>
      <c r="K27" s="33"/>
      <c r="L27" s="33"/>
      <c r="M27" s="33"/>
      <c r="N27" s="33"/>
    </row>
    <row r="28" customFormat="false" ht="25.5" hidden="false" customHeight="true" outlineLevel="0" collapsed="false">
      <c r="A28" s="25" t="n">
        <v>30000</v>
      </c>
      <c r="B28" s="25"/>
      <c r="C28" s="25"/>
      <c r="D28" s="24" t="s">
        <v>40</v>
      </c>
      <c r="E28" s="24"/>
      <c r="F28" s="24"/>
      <c r="G28" s="25" t="n">
        <v>0</v>
      </c>
      <c r="H28" s="25"/>
      <c r="I28" s="25"/>
      <c r="J28" s="24" t="s">
        <v>40</v>
      </c>
      <c r="K28" s="24"/>
      <c r="L28" s="24"/>
      <c r="M28" s="24"/>
      <c r="N28" s="24"/>
    </row>
    <row r="29" customFormat="false" ht="19.5" hidden="false" customHeight="true" outlineLevel="0" collapsed="false">
      <c r="A29" s="13" t="s">
        <v>41</v>
      </c>
      <c r="B29" s="13"/>
      <c r="C29" s="13"/>
      <c r="D29" s="13"/>
      <c r="E29" s="13" t="s">
        <v>42</v>
      </c>
      <c r="F29" s="13"/>
      <c r="G29" s="13" t="s">
        <v>43</v>
      </c>
      <c r="H29" s="13"/>
      <c r="I29" s="13" t="s">
        <v>44</v>
      </c>
      <c r="J29" s="13"/>
      <c r="K29" s="13" t="s">
        <v>53</v>
      </c>
      <c r="L29" s="13"/>
      <c r="M29" s="13"/>
      <c r="N29" s="13"/>
    </row>
    <row r="30" customFormat="false" ht="25.5" hidden="false" customHeight="true" outlineLevel="0" collapsed="false">
      <c r="A30" s="28" t="str">
        <f aca="false">IF(A26="Cash","✓ Cash rehab — no financing","Financing $"&amp;TEXT(E26,"#,##0")&amp;" at "&amp;TEXT(G26,"0.00%"))</f>
        <v>✓ Cash rehab — no financing</v>
      </c>
      <c r="B30" s="28"/>
      <c r="C30" s="28"/>
      <c r="D30" s="28"/>
      <c r="E30" s="29" t="n">
        <f aca="false">IFERROR(IF(A26="Cash",0,(E26*G26)/12),0)</f>
        <v>0</v>
      </c>
      <c r="F30" s="29"/>
      <c r="G30" s="29" t="n">
        <v>0</v>
      </c>
      <c r="H30" s="29"/>
      <c r="I30" s="30" t="n">
        <f aca="false">IFERROR(IF(A26="Cash",0,E30*M26),0)</f>
        <v>0</v>
      </c>
      <c r="J30" s="30"/>
      <c r="K30" s="31" t="n">
        <f aca="false">A28+G28</f>
        <v>30000</v>
      </c>
      <c r="L30" s="31"/>
      <c r="M30" s="31"/>
      <c r="N30" s="31"/>
    </row>
    <row r="31" customFormat="false" ht="12" hidden="false" customHeight="true" outlineLevel="0" collapsed="false"/>
    <row r="32" customFormat="false" ht="30" hidden="false" customHeight="true" outlineLevel="0" collapsed="false">
      <c r="A32" s="21" t="s">
        <v>54</v>
      </c>
      <c r="B32" s="21"/>
      <c r="C32" s="21"/>
      <c r="D32" s="21"/>
      <c r="E32" s="21"/>
      <c r="F32" s="21"/>
      <c r="G32" s="21"/>
      <c r="H32" s="21"/>
      <c r="I32" s="21"/>
      <c r="J32" s="34" t="n">
        <f aca="false">I22+I30</f>
        <v>0</v>
      </c>
      <c r="K32" s="34"/>
      <c r="L32" s="34"/>
      <c r="M32" s="34"/>
      <c r="N32" s="34"/>
    </row>
    <row r="33" customFormat="false" ht="13.5" hidden="false" customHeight="true" outlineLevel="0" collapsed="false"/>
    <row r="34" customFormat="false" ht="21.75" hidden="false" customHeight="true" outlineLevel="0" collapsed="false">
      <c r="A34" s="35" t="s">
        <v>55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</row>
    <row r="35" customFormat="false" ht="27.75" hidden="false" customHeight="true" outlineLevel="0" collapsed="false">
      <c r="A35" s="36" t="s">
        <v>56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customFormat="false" ht="19.5" hidden="false" customHeight="true" outlineLevel="0" collapsed="false">
      <c r="A36" s="4" t="s">
        <v>57</v>
      </c>
      <c r="B36" s="4"/>
      <c r="C36" s="4"/>
      <c r="D36" s="4"/>
      <c r="E36" s="4"/>
      <c r="F36" s="12" t="s">
        <v>58</v>
      </c>
      <c r="G36" s="37" t="s">
        <v>59</v>
      </c>
      <c r="H36" s="37"/>
      <c r="I36" s="37"/>
      <c r="J36" s="37"/>
      <c r="K36" s="4" t="s">
        <v>60</v>
      </c>
      <c r="L36" s="4"/>
      <c r="M36" s="4"/>
      <c r="N36" s="38" t="s">
        <v>61</v>
      </c>
    </row>
    <row r="37" customFormat="false" ht="27.75" hidden="false" customHeight="true" outlineLevel="0" collapsed="false">
      <c r="A37" s="39" t="s">
        <v>62</v>
      </c>
      <c r="B37" s="39" t="s">
        <v>63</v>
      </c>
      <c r="C37" s="39" t="s">
        <v>64</v>
      </c>
      <c r="D37" s="39" t="s">
        <v>65</v>
      </c>
      <c r="E37" s="39" t="s">
        <v>66</v>
      </c>
      <c r="F37" s="40" t="s">
        <v>67</v>
      </c>
      <c r="G37" s="41" t="s">
        <v>68</v>
      </c>
      <c r="H37" s="41" t="s">
        <v>69</v>
      </c>
      <c r="I37" s="41" t="s">
        <v>70</v>
      </c>
      <c r="J37" s="41" t="s">
        <v>71</v>
      </c>
      <c r="K37" s="42" t="s">
        <v>72</v>
      </c>
      <c r="L37" s="43" t="s">
        <v>73</v>
      </c>
      <c r="M37" s="44" t="s">
        <v>74</v>
      </c>
      <c r="N37" s="39" t="s">
        <v>13</v>
      </c>
    </row>
    <row r="38" customFormat="false" ht="26.25" hidden="false" customHeight="true" outlineLevel="0" collapsed="false">
      <c r="A38" s="45" t="n">
        <v>1</v>
      </c>
      <c r="B38" s="46"/>
      <c r="C38" s="47" t="s">
        <v>75</v>
      </c>
      <c r="D38" s="47" t="s">
        <v>76</v>
      </c>
      <c r="E38" s="47" t="s">
        <v>77</v>
      </c>
      <c r="F38" s="48" t="n">
        <v>1500</v>
      </c>
      <c r="G38" s="49" t="s">
        <v>40</v>
      </c>
      <c r="H38" s="50"/>
      <c r="I38" s="50"/>
      <c r="J38" s="50"/>
      <c r="K38" s="51" t="n">
        <f aca="false">IFERROR(IF(G38="Shared",F38*$L$10,IF(G38="P-A Only",F38,IF(G38="P-B Only",0,IF(G38="P-C Only",0,IF(G38="Custom",F38*H38,0))))),0)</f>
        <v>499.5</v>
      </c>
      <c r="L38" s="51" t="n">
        <f aca="false">IFERROR(IF(G38="Shared",F38*$L$11,IF(G38="P-A Only",0,IF(G38="P-B Only",F38,IF(G38="P-C Only",0,IF(G38="Custom",F38*I38,0))))),0)</f>
        <v>499.5</v>
      </c>
      <c r="M38" s="51" t="n">
        <f aca="false">IFERROR(IF(G38="Shared",F38*$L$12,IF(G38="P-A Only",0,IF(G38="P-B Only",0,IF(G38="P-C Only",F38,IF(G38="Custom",F38*J38,0))))),0)</f>
        <v>501</v>
      </c>
      <c r="N38" s="47" t="s">
        <v>78</v>
      </c>
    </row>
    <row r="39" customFormat="false" ht="39" hidden="false" customHeight="true" outlineLevel="0" collapsed="false">
      <c r="A39" s="52" t="n">
        <v>2</v>
      </c>
      <c r="B39" s="46"/>
      <c r="C39" s="17"/>
      <c r="D39" s="17"/>
      <c r="E39" s="17"/>
      <c r="F39" s="53"/>
      <c r="G39" s="54"/>
      <c r="H39" s="50"/>
      <c r="I39" s="50"/>
      <c r="J39" s="50"/>
      <c r="K39" s="51" t="n">
        <f aca="false">IFERROR(IF(G39="Shared",F39*$L$10,IF(G39="P-A Only",F39,IF(G39="P-B Only",0,IF(G39="P-C Only",0,IF(G39="Custom",F39*H39,0))))),0)</f>
        <v>0</v>
      </c>
      <c r="L39" s="51" t="n">
        <f aca="false">IFERROR(IF(G39="Shared",F39*$L$11,IF(G39="P-A Only",0,IF(G39="P-B Only",F39,IF(G39="P-C Only",0,IF(G39="Custom",F39*I39,0))))),0)</f>
        <v>0</v>
      </c>
      <c r="M39" s="51" t="n">
        <f aca="false">IFERROR(IF(G39="Shared",F39*$L$12,IF(G39="P-A Only",0,IF(G39="P-B Only",0,IF(G39="P-C Only",F39,IF(G39="Custom",F39*J39,0))))),0)</f>
        <v>0</v>
      </c>
      <c r="N39" s="17"/>
    </row>
    <row r="40" customFormat="false" ht="26.25" hidden="false" customHeight="true" outlineLevel="0" collapsed="false">
      <c r="A40" s="45" t="n">
        <v>3</v>
      </c>
      <c r="B40" s="46"/>
      <c r="C40" s="17"/>
      <c r="D40" s="17"/>
      <c r="E40" s="17"/>
      <c r="F40" s="53"/>
      <c r="G40" s="54"/>
      <c r="H40" s="50"/>
      <c r="I40" s="50"/>
      <c r="J40" s="50"/>
      <c r="K40" s="51" t="n">
        <f aca="false">IFERROR(IF(G40="Shared",F40*$L$10,IF(G40="P-A Only",F40,IF(G40="P-B Only",0,IF(G40="P-C Only",0,IF(G40="Custom",F40*H40,0))))),0)</f>
        <v>0</v>
      </c>
      <c r="L40" s="51" t="n">
        <f aca="false">IFERROR(IF(G40="Shared",F40*$L$11,IF(G40="P-A Only",0,IF(G40="P-B Only",F40,IF(G40="P-C Only",0,IF(G40="Custom",F40*I40,0))))),0)</f>
        <v>0</v>
      </c>
      <c r="M40" s="51" t="n">
        <f aca="false">IFERROR(IF(G40="Shared",F40*$L$12,IF(G40="P-A Only",0,IF(G40="P-B Only",0,IF(G40="P-C Only",F40,IF(G40="Custom",F40*J40,0))))),0)</f>
        <v>0</v>
      </c>
      <c r="N40" s="17"/>
    </row>
    <row r="41" customFormat="false" ht="26.25" hidden="false" customHeight="true" outlineLevel="0" collapsed="false">
      <c r="A41" s="52" t="n">
        <v>4</v>
      </c>
      <c r="B41" s="46"/>
      <c r="C41" s="17"/>
      <c r="D41" s="17"/>
      <c r="E41" s="17"/>
      <c r="F41" s="53"/>
      <c r="G41" s="54"/>
      <c r="H41" s="50"/>
      <c r="I41" s="50"/>
      <c r="J41" s="50"/>
      <c r="K41" s="51" t="n">
        <f aca="false">IFERROR(IF(G41="Shared",F41*$L$10,IF(G41="P-A Only",F41,IF(G41="P-B Only",0,IF(G41="P-C Only",0,IF(G41="Custom",F41*H41,0))))),0)</f>
        <v>0</v>
      </c>
      <c r="L41" s="51" t="n">
        <f aca="false">IFERROR(IF(G41="Shared",F41*$L$11,IF(G41="P-A Only",0,IF(G41="P-B Only",F41,IF(G41="P-C Only",0,IF(G41="Custom",F41*I41,0))))),0)</f>
        <v>0</v>
      </c>
      <c r="M41" s="51" t="n">
        <f aca="false">IFERROR(IF(G41="Shared",F41*$L$12,IF(G41="P-A Only",0,IF(G41="P-B Only",0,IF(G41="P-C Only",F41,IF(G41="Custom",F41*J41,0))))),0)</f>
        <v>0</v>
      </c>
      <c r="N41" s="17"/>
    </row>
    <row r="42" customFormat="false" ht="26.25" hidden="false" customHeight="true" outlineLevel="0" collapsed="false">
      <c r="A42" s="45" t="n">
        <v>5</v>
      </c>
      <c r="B42" s="46"/>
      <c r="C42" s="17"/>
      <c r="D42" s="17"/>
      <c r="E42" s="17"/>
      <c r="F42" s="53"/>
      <c r="G42" s="54"/>
      <c r="H42" s="50"/>
      <c r="I42" s="50"/>
      <c r="J42" s="50"/>
      <c r="K42" s="51" t="n">
        <f aca="false">IFERROR(IF(G42="Shared",F42*$L$10,IF(G42="P-A Only",F42,IF(G42="P-B Only",0,IF(G42="P-C Only",0,IF(G42="Custom",F42*H42,0))))),0)</f>
        <v>0</v>
      </c>
      <c r="L42" s="51" t="n">
        <f aca="false">IFERROR(IF(G42="Shared",F42*$L$11,IF(G42="P-A Only",0,IF(G42="P-B Only",F42,IF(G42="P-C Only",0,IF(G42="Custom",F42*I42,0))))),0)</f>
        <v>0</v>
      </c>
      <c r="M42" s="51" t="n">
        <f aca="false">IFERROR(IF(G42="Shared",F42*$L$12,IF(G42="P-A Only",0,IF(G42="P-B Only",0,IF(G42="P-C Only",F42,IF(G42="Custom",F42*J42,0))))),0)</f>
        <v>0</v>
      </c>
      <c r="N42" s="17"/>
    </row>
    <row r="43" customFormat="false" ht="39" hidden="false" customHeight="true" outlineLevel="0" collapsed="false">
      <c r="A43" s="52" t="n">
        <v>6</v>
      </c>
      <c r="B43" s="46"/>
      <c r="C43" s="17"/>
      <c r="D43" s="17"/>
      <c r="E43" s="17"/>
      <c r="F43" s="53"/>
      <c r="G43" s="54"/>
      <c r="H43" s="50"/>
      <c r="I43" s="50"/>
      <c r="J43" s="50"/>
      <c r="K43" s="51" t="n">
        <f aca="false">IFERROR(IF(G43="Shared",F43*$L$10,IF(G43="P-A Only",F43,IF(G43="P-B Only",0,IF(G43="P-C Only",0,IF(G43="Custom",F43*H43,0))))),0)</f>
        <v>0</v>
      </c>
      <c r="L43" s="51" t="n">
        <f aca="false">IFERROR(IF(G43="Shared",F43*$L$11,IF(G43="P-A Only",0,IF(G43="P-B Only",F43,IF(G43="P-C Only",0,IF(G43="Custom",F43*I43,0))))),0)</f>
        <v>0</v>
      </c>
      <c r="M43" s="51" t="n">
        <f aca="false">IFERROR(IF(G43="Shared",F43*$L$12,IF(G43="P-A Only",0,IF(G43="P-B Only",0,IF(G43="P-C Only",F43,IF(G43="Custom",F43*J43,0))))),0)</f>
        <v>0</v>
      </c>
      <c r="N43" s="17"/>
    </row>
    <row r="44" customFormat="false" ht="15" hidden="false" customHeight="true" outlineLevel="0" collapsed="false">
      <c r="A44" s="45" t="n">
        <v>7</v>
      </c>
      <c r="B44" s="46"/>
      <c r="C44" s="17"/>
      <c r="D44" s="17"/>
      <c r="E44" s="17"/>
      <c r="F44" s="53"/>
      <c r="G44" s="54"/>
      <c r="H44" s="50"/>
      <c r="I44" s="50"/>
      <c r="J44" s="50"/>
      <c r="K44" s="51" t="n">
        <f aca="false">IFERROR(IF(G44="Shared",F44*$L$10,IF(G44="P-A Only",F44,IF(G44="P-B Only",0,IF(G44="P-C Only",0,IF(G44="Custom",F44*H44,0))))),0)</f>
        <v>0</v>
      </c>
      <c r="L44" s="51" t="n">
        <f aca="false">IFERROR(IF(G44="Shared",F44*$L$11,IF(G44="P-A Only",0,IF(G44="P-B Only",F44,IF(G44="P-C Only",0,IF(G44="Custom",F44*I44,0))))),0)</f>
        <v>0</v>
      </c>
      <c r="M44" s="51" t="n">
        <f aca="false">IFERROR(IF(G44="Shared",F44*$L$12,IF(G44="P-A Only",0,IF(G44="P-B Only",0,IF(G44="P-C Only",F44,IF(G44="Custom",F44*J44,0))))),0)</f>
        <v>0</v>
      </c>
      <c r="N44" s="17"/>
    </row>
    <row r="45" customFormat="false" ht="15" hidden="false" customHeight="true" outlineLevel="0" collapsed="false">
      <c r="A45" s="52" t="n">
        <v>8</v>
      </c>
      <c r="B45" s="46"/>
      <c r="C45" s="17"/>
      <c r="D45" s="17"/>
      <c r="E45" s="17"/>
      <c r="F45" s="53"/>
      <c r="G45" s="54"/>
      <c r="H45" s="50"/>
      <c r="I45" s="50"/>
      <c r="J45" s="50"/>
      <c r="K45" s="51" t="n">
        <f aca="false">IFERROR(IF(G45="Shared",F45*$L$10,IF(G45="P-A Only",F45,IF(G45="P-B Only",0,IF(G45="P-C Only",0,IF(G45="Custom",F45*H45,0))))),0)</f>
        <v>0</v>
      </c>
      <c r="L45" s="51" t="n">
        <f aca="false">IFERROR(IF(G45="Shared",F45*$L$11,IF(G45="P-A Only",0,IF(G45="P-B Only",F45,IF(G45="P-C Only",0,IF(G45="Custom",F45*I45,0))))),0)</f>
        <v>0</v>
      </c>
      <c r="M45" s="51" t="n">
        <f aca="false">IFERROR(IF(G45="Shared",F45*$L$12,IF(G45="P-A Only",0,IF(G45="P-B Only",0,IF(G45="P-C Only",F45,IF(G45="Custom",F45*J45,0))))),0)</f>
        <v>0</v>
      </c>
      <c r="N45" s="17"/>
    </row>
    <row r="46" customFormat="false" ht="15" hidden="false" customHeight="true" outlineLevel="0" collapsed="false">
      <c r="A46" s="45" t="n">
        <v>9</v>
      </c>
      <c r="B46" s="46"/>
      <c r="C46" s="17"/>
      <c r="D46" s="17"/>
      <c r="E46" s="17"/>
      <c r="F46" s="53"/>
      <c r="G46" s="54"/>
      <c r="H46" s="50"/>
      <c r="I46" s="50"/>
      <c r="J46" s="50"/>
      <c r="K46" s="51" t="n">
        <f aca="false">IFERROR(IF(G46="Shared",F46*$L$10,IF(G46="P-A Only",F46,IF(G46="P-B Only",0,IF(G46="P-C Only",0,IF(G46="Custom",F46*H46,0))))),0)</f>
        <v>0</v>
      </c>
      <c r="L46" s="51" t="n">
        <f aca="false">IFERROR(IF(G46="Shared",F46*$L$11,IF(G46="P-A Only",0,IF(G46="P-B Only",F46,IF(G46="P-C Only",0,IF(G46="Custom",F46*I46,0))))),0)</f>
        <v>0</v>
      </c>
      <c r="M46" s="51" t="n">
        <f aca="false">IFERROR(IF(G46="Shared",F46*$L$12,IF(G46="P-A Only",0,IF(G46="P-B Only",0,IF(G46="P-C Only",F46,IF(G46="Custom",F46*J46,0))))),0)</f>
        <v>0</v>
      </c>
      <c r="N46" s="17"/>
    </row>
    <row r="47" customFormat="false" ht="15" hidden="false" customHeight="true" outlineLevel="0" collapsed="false">
      <c r="A47" s="52" t="n">
        <v>10</v>
      </c>
      <c r="B47" s="46"/>
      <c r="C47" s="17"/>
      <c r="D47" s="17"/>
      <c r="E47" s="17"/>
      <c r="F47" s="53"/>
      <c r="G47" s="54"/>
      <c r="H47" s="50"/>
      <c r="I47" s="50"/>
      <c r="J47" s="50"/>
      <c r="K47" s="51" t="n">
        <f aca="false">IFERROR(IF(G47="Shared",F47*$L$10,IF(G47="P-A Only",F47,IF(G47="P-B Only",0,IF(G47="P-C Only",0,IF(G47="Custom",F47*H47,0))))),0)</f>
        <v>0</v>
      </c>
      <c r="L47" s="51" t="n">
        <f aca="false">IFERROR(IF(G47="Shared",F47*$L$11,IF(G47="P-A Only",0,IF(G47="P-B Only",F47,IF(G47="P-C Only",0,IF(G47="Custom",F47*I47,0))))),0)</f>
        <v>0</v>
      </c>
      <c r="M47" s="51" t="n">
        <f aca="false">IFERROR(IF(G47="Shared",F47*$L$12,IF(G47="P-A Only",0,IF(G47="P-B Only",0,IF(G47="P-C Only",F47,IF(G47="Custom",F47*J47,0))))),0)</f>
        <v>0</v>
      </c>
      <c r="N47" s="17"/>
    </row>
    <row r="48" customFormat="false" ht="15" hidden="false" customHeight="true" outlineLevel="0" collapsed="false">
      <c r="A48" s="45" t="n">
        <v>11</v>
      </c>
      <c r="B48" s="46"/>
      <c r="C48" s="17"/>
      <c r="D48" s="17"/>
      <c r="E48" s="17"/>
      <c r="F48" s="53"/>
      <c r="G48" s="54"/>
      <c r="H48" s="50"/>
      <c r="I48" s="50"/>
      <c r="J48" s="50"/>
      <c r="K48" s="51" t="n">
        <f aca="false">IFERROR(IF(G48="Shared",F48*$L$10,IF(G48="P-A Only",F48,IF(G48="P-B Only",0,IF(G48="P-C Only",0,IF(G48="Custom",F48*H48,0))))),0)</f>
        <v>0</v>
      </c>
      <c r="L48" s="51" t="n">
        <f aca="false">IFERROR(IF(G48="Shared",F48*$L$11,IF(G48="P-A Only",0,IF(G48="P-B Only",F48,IF(G48="P-C Only",0,IF(G48="Custom",F48*I48,0))))),0)</f>
        <v>0</v>
      </c>
      <c r="M48" s="51" t="n">
        <f aca="false">IFERROR(IF(G48="Shared",F48*$L$12,IF(G48="P-A Only",0,IF(G48="P-B Only",0,IF(G48="P-C Only",F48,IF(G48="Custom",F48*J48,0))))),0)</f>
        <v>0</v>
      </c>
      <c r="N48" s="17"/>
    </row>
    <row r="49" customFormat="false" ht="15" hidden="false" customHeight="true" outlineLevel="0" collapsed="false">
      <c r="A49" s="52" t="n">
        <v>12</v>
      </c>
      <c r="B49" s="46"/>
      <c r="C49" s="17"/>
      <c r="D49" s="17"/>
      <c r="E49" s="17"/>
      <c r="F49" s="53"/>
      <c r="G49" s="54"/>
      <c r="H49" s="50"/>
      <c r="I49" s="50"/>
      <c r="J49" s="50"/>
      <c r="K49" s="51" t="n">
        <f aca="false">IFERROR(IF(G49="Shared",F49*$L$10,IF(G49="P-A Only",F49,IF(G49="P-B Only",0,IF(G49="P-C Only",0,IF(G49="Custom",F49*H49,0))))),0)</f>
        <v>0</v>
      </c>
      <c r="L49" s="51" t="n">
        <f aca="false">IFERROR(IF(G49="Shared",F49*$L$11,IF(G49="P-A Only",0,IF(G49="P-B Only",F49,IF(G49="P-C Only",0,IF(G49="Custom",F49*I49,0))))),0)</f>
        <v>0</v>
      </c>
      <c r="M49" s="51" t="n">
        <f aca="false">IFERROR(IF(G49="Shared",F49*$L$12,IF(G49="P-A Only",0,IF(G49="P-B Only",0,IF(G49="P-C Only",F49,IF(G49="Custom",F49*J49,0))))),0)</f>
        <v>0</v>
      </c>
      <c r="N49" s="17"/>
    </row>
    <row r="50" customFormat="false" ht="15" hidden="false" customHeight="true" outlineLevel="0" collapsed="false">
      <c r="A50" s="45" t="n">
        <v>13</v>
      </c>
      <c r="B50" s="46"/>
      <c r="C50" s="17"/>
      <c r="D50" s="17"/>
      <c r="E50" s="17"/>
      <c r="F50" s="53"/>
      <c r="G50" s="54"/>
      <c r="H50" s="50"/>
      <c r="I50" s="50"/>
      <c r="J50" s="50"/>
      <c r="K50" s="51" t="n">
        <f aca="false">IFERROR(IF(G50="Shared",F50*$L$10,IF(G50="P-A Only",F50,IF(G50="P-B Only",0,IF(G50="P-C Only",0,IF(G50="Custom",F50*H50,0))))),0)</f>
        <v>0</v>
      </c>
      <c r="L50" s="51" t="n">
        <f aca="false">IFERROR(IF(G50="Shared",F50*$L$11,IF(G50="P-A Only",0,IF(G50="P-B Only",F50,IF(G50="P-C Only",0,IF(G50="Custom",F50*I50,0))))),0)</f>
        <v>0</v>
      </c>
      <c r="M50" s="51" t="n">
        <f aca="false">IFERROR(IF(G50="Shared",F50*$L$12,IF(G50="P-A Only",0,IF(G50="P-B Only",0,IF(G50="P-C Only",F50,IF(G50="Custom",F50*J50,0))))),0)</f>
        <v>0</v>
      </c>
      <c r="N50" s="17"/>
    </row>
    <row r="51" customFormat="false" ht="15" hidden="false" customHeight="true" outlineLevel="0" collapsed="false">
      <c r="A51" s="52" t="n">
        <v>14</v>
      </c>
      <c r="B51" s="46"/>
      <c r="C51" s="17"/>
      <c r="D51" s="17"/>
      <c r="E51" s="17"/>
      <c r="F51" s="53"/>
      <c r="G51" s="54"/>
      <c r="H51" s="50"/>
      <c r="I51" s="50"/>
      <c r="J51" s="50"/>
      <c r="K51" s="51" t="n">
        <f aca="false">IFERROR(IF(G51="Shared",F51*$L$10,IF(G51="P-A Only",F51,IF(G51="P-B Only",0,IF(G51="P-C Only",0,IF(G51="Custom",F51*H51,0))))),0)</f>
        <v>0</v>
      </c>
      <c r="L51" s="51" t="n">
        <f aca="false">IFERROR(IF(G51="Shared",F51*$L$11,IF(G51="P-A Only",0,IF(G51="P-B Only",F51,IF(G51="P-C Only",0,IF(G51="Custom",F51*I51,0))))),0)</f>
        <v>0</v>
      </c>
      <c r="M51" s="51" t="n">
        <f aca="false">IFERROR(IF(G51="Shared",F51*$L$12,IF(G51="P-A Only",0,IF(G51="P-B Only",0,IF(G51="P-C Only",F51,IF(G51="Custom",F51*J51,0))))),0)</f>
        <v>0</v>
      </c>
      <c r="N51" s="17"/>
    </row>
    <row r="52" customFormat="false" ht="15" hidden="false" customHeight="true" outlineLevel="0" collapsed="false">
      <c r="A52" s="45" t="n">
        <v>15</v>
      </c>
      <c r="B52" s="46"/>
      <c r="C52" s="17"/>
      <c r="D52" s="17"/>
      <c r="E52" s="17"/>
      <c r="F52" s="53"/>
      <c r="G52" s="54"/>
      <c r="H52" s="50"/>
      <c r="I52" s="50"/>
      <c r="J52" s="50"/>
      <c r="K52" s="51" t="n">
        <f aca="false">IFERROR(IF(G52="Shared",F52*$L$10,IF(G52="P-A Only",F52,IF(G52="P-B Only",0,IF(G52="P-C Only",0,IF(G52="Custom",F52*H52,0))))),0)</f>
        <v>0</v>
      </c>
      <c r="L52" s="51" t="n">
        <f aca="false">IFERROR(IF(G52="Shared",F52*$L$11,IF(G52="P-A Only",0,IF(G52="P-B Only",F52,IF(G52="P-C Only",0,IF(G52="Custom",F52*I52,0))))),0)</f>
        <v>0</v>
      </c>
      <c r="M52" s="51" t="n">
        <f aca="false">IFERROR(IF(G52="Shared",F52*$L$12,IF(G52="P-A Only",0,IF(G52="P-B Only",0,IF(G52="P-C Only",F52,IF(G52="Custom",F52*J52,0))))),0)</f>
        <v>0</v>
      </c>
      <c r="N52" s="17"/>
    </row>
    <row r="53" customFormat="false" ht="15" hidden="false" customHeight="true" outlineLevel="0" collapsed="false">
      <c r="A53" s="52" t="n">
        <v>16</v>
      </c>
      <c r="B53" s="46"/>
      <c r="C53" s="17"/>
      <c r="D53" s="17"/>
      <c r="E53" s="17"/>
      <c r="F53" s="53"/>
      <c r="G53" s="54"/>
      <c r="H53" s="50"/>
      <c r="I53" s="50"/>
      <c r="J53" s="50"/>
      <c r="K53" s="51" t="n">
        <f aca="false">IFERROR(IF(G53="Shared",F53*$L$10,IF(G53="P-A Only",F53,IF(G53="P-B Only",0,IF(G53="P-C Only",0,IF(G53="Custom",F53*H53,0))))),0)</f>
        <v>0</v>
      </c>
      <c r="L53" s="51" t="n">
        <f aca="false">IFERROR(IF(G53="Shared",F53*$L$11,IF(G53="P-A Only",0,IF(G53="P-B Only",F53,IF(G53="P-C Only",0,IF(G53="Custom",F53*I53,0))))),0)</f>
        <v>0</v>
      </c>
      <c r="M53" s="51" t="n">
        <f aca="false">IFERROR(IF(G53="Shared",F53*$L$12,IF(G53="P-A Only",0,IF(G53="P-B Only",0,IF(G53="P-C Only",F53,IF(G53="Custom",F53*J53,0))))),0)</f>
        <v>0</v>
      </c>
      <c r="N53" s="17"/>
    </row>
    <row r="54" customFormat="false" ht="15" hidden="false" customHeight="true" outlineLevel="0" collapsed="false">
      <c r="A54" s="45" t="n">
        <v>17</v>
      </c>
      <c r="B54" s="46"/>
      <c r="C54" s="17"/>
      <c r="D54" s="17"/>
      <c r="E54" s="17"/>
      <c r="F54" s="53"/>
      <c r="G54" s="54"/>
      <c r="H54" s="50"/>
      <c r="I54" s="50"/>
      <c r="J54" s="50"/>
      <c r="K54" s="51" t="n">
        <f aca="false">IFERROR(IF(G54="Shared",F54*$L$10,IF(G54="P-A Only",F54,IF(G54="P-B Only",0,IF(G54="P-C Only",0,IF(G54="Custom",F54*H54,0))))),0)</f>
        <v>0</v>
      </c>
      <c r="L54" s="51" t="n">
        <f aca="false">IFERROR(IF(G54="Shared",F54*$L$11,IF(G54="P-A Only",0,IF(G54="P-B Only",F54,IF(G54="P-C Only",0,IF(G54="Custom",F54*I54,0))))),0)</f>
        <v>0</v>
      </c>
      <c r="M54" s="51" t="n">
        <f aca="false">IFERROR(IF(G54="Shared",F54*$L$12,IF(G54="P-A Only",0,IF(G54="P-B Only",0,IF(G54="P-C Only",F54,IF(G54="Custom",F54*J54,0))))),0)</f>
        <v>0</v>
      </c>
      <c r="N54" s="17"/>
    </row>
    <row r="55" customFormat="false" ht="15" hidden="false" customHeight="true" outlineLevel="0" collapsed="false">
      <c r="A55" s="52" t="n">
        <v>18</v>
      </c>
      <c r="B55" s="46"/>
      <c r="C55" s="17"/>
      <c r="D55" s="17"/>
      <c r="E55" s="17"/>
      <c r="F55" s="53"/>
      <c r="G55" s="54"/>
      <c r="H55" s="50"/>
      <c r="I55" s="50"/>
      <c r="J55" s="50"/>
      <c r="K55" s="51" t="n">
        <f aca="false">IFERROR(IF(G55="Shared",F55*$L$10,IF(G55="P-A Only",F55,IF(G55="P-B Only",0,IF(G55="P-C Only",0,IF(G55="Custom",F55*H55,0))))),0)</f>
        <v>0</v>
      </c>
      <c r="L55" s="51" t="n">
        <f aca="false">IFERROR(IF(G55="Shared",F55*$L$11,IF(G55="P-A Only",0,IF(G55="P-B Only",F55,IF(G55="P-C Only",0,IF(G55="Custom",F55*I55,0))))),0)</f>
        <v>0</v>
      </c>
      <c r="M55" s="51" t="n">
        <f aca="false">IFERROR(IF(G55="Shared",F55*$L$12,IF(G55="P-A Only",0,IF(G55="P-B Only",0,IF(G55="P-C Only",F55,IF(G55="Custom",F55*J55,0))))),0)</f>
        <v>0</v>
      </c>
      <c r="N55" s="17"/>
    </row>
    <row r="56" customFormat="false" ht="15" hidden="false" customHeight="true" outlineLevel="0" collapsed="false">
      <c r="A56" s="45" t="n">
        <v>19</v>
      </c>
      <c r="B56" s="46"/>
      <c r="C56" s="17"/>
      <c r="D56" s="17"/>
      <c r="E56" s="17"/>
      <c r="F56" s="53"/>
      <c r="G56" s="54"/>
      <c r="H56" s="50"/>
      <c r="I56" s="50"/>
      <c r="J56" s="50"/>
      <c r="K56" s="51" t="n">
        <f aca="false">IFERROR(IF(G56="Shared",F56*$L$10,IF(G56="P-A Only",F56,IF(G56="P-B Only",0,IF(G56="P-C Only",0,IF(G56="Custom",F56*H56,0))))),0)</f>
        <v>0</v>
      </c>
      <c r="L56" s="51" t="n">
        <f aca="false">IFERROR(IF(G56="Shared",F56*$L$11,IF(G56="P-A Only",0,IF(G56="P-B Only",F56,IF(G56="P-C Only",0,IF(G56="Custom",F56*I56,0))))),0)</f>
        <v>0</v>
      </c>
      <c r="M56" s="51" t="n">
        <f aca="false">IFERROR(IF(G56="Shared",F56*$L$12,IF(G56="P-A Only",0,IF(G56="P-B Only",0,IF(G56="P-C Only",F56,IF(G56="Custom",F56*J56,0))))),0)</f>
        <v>0</v>
      </c>
      <c r="N56" s="17"/>
    </row>
    <row r="57" customFormat="false" ht="15" hidden="false" customHeight="true" outlineLevel="0" collapsed="false">
      <c r="A57" s="52" t="n">
        <v>20</v>
      </c>
      <c r="B57" s="46"/>
      <c r="C57" s="17"/>
      <c r="D57" s="17"/>
      <c r="E57" s="17"/>
      <c r="F57" s="53"/>
      <c r="G57" s="54"/>
      <c r="H57" s="50"/>
      <c r="I57" s="50"/>
      <c r="J57" s="50"/>
      <c r="K57" s="51" t="n">
        <f aca="false">IFERROR(IF(G57="Shared",F57*$L$10,IF(G57="P-A Only",F57,IF(G57="P-B Only",0,IF(G57="P-C Only",0,IF(G57="Custom",F57*H57,0))))),0)</f>
        <v>0</v>
      </c>
      <c r="L57" s="51" t="n">
        <f aca="false">IFERROR(IF(G57="Shared",F57*$L$11,IF(G57="P-A Only",0,IF(G57="P-B Only",F57,IF(G57="P-C Only",0,IF(G57="Custom",F57*I57,0))))),0)</f>
        <v>0</v>
      </c>
      <c r="M57" s="51" t="n">
        <f aca="false">IFERROR(IF(G57="Shared",F57*$L$12,IF(G57="P-A Only",0,IF(G57="P-B Only",0,IF(G57="P-C Only",F57,IF(G57="Custom",F57*J57,0))))),0)</f>
        <v>0</v>
      </c>
      <c r="N57" s="17"/>
    </row>
    <row r="58" customFormat="false" ht="15" hidden="false" customHeight="true" outlineLevel="0" collapsed="false">
      <c r="A58" s="45" t="n">
        <v>21</v>
      </c>
      <c r="B58" s="46"/>
      <c r="C58" s="17"/>
      <c r="D58" s="17"/>
      <c r="E58" s="17"/>
      <c r="F58" s="53"/>
      <c r="G58" s="54"/>
      <c r="H58" s="50"/>
      <c r="I58" s="50"/>
      <c r="J58" s="50"/>
      <c r="K58" s="51" t="n">
        <f aca="false">IFERROR(IF(G58="Shared",F58*$L$10,IF(G58="P-A Only",F58,IF(G58="P-B Only",0,IF(G58="P-C Only",0,IF(G58="Custom",F58*H58,0))))),0)</f>
        <v>0</v>
      </c>
      <c r="L58" s="51" t="n">
        <f aca="false">IFERROR(IF(G58="Shared",F58*$L$11,IF(G58="P-A Only",0,IF(G58="P-B Only",F58,IF(G58="P-C Only",0,IF(G58="Custom",F58*I58,0))))),0)</f>
        <v>0</v>
      </c>
      <c r="M58" s="51" t="n">
        <f aca="false">IFERROR(IF(G58="Shared",F58*$L$12,IF(G58="P-A Only",0,IF(G58="P-B Only",0,IF(G58="P-C Only",F58,IF(G58="Custom",F58*J58,0))))),0)</f>
        <v>0</v>
      </c>
      <c r="N58" s="17"/>
    </row>
    <row r="59" customFormat="false" ht="15" hidden="false" customHeight="true" outlineLevel="0" collapsed="false">
      <c r="A59" s="52" t="n">
        <v>22</v>
      </c>
      <c r="B59" s="46"/>
      <c r="C59" s="17"/>
      <c r="D59" s="17"/>
      <c r="E59" s="17"/>
      <c r="F59" s="53"/>
      <c r="G59" s="54"/>
      <c r="H59" s="50"/>
      <c r="I59" s="50"/>
      <c r="J59" s="50"/>
      <c r="K59" s="51" t="n">
        <f aca="false">IFERROR(IF(G59="Shared",F59*$L$10,IF(G59="P-A Only",F59,IF(G59="P-B Only",0,IF(G59="P-C Only",0,IF(G59="Custom",F59*H59,0))))),0)</f>
        <v>0</v>
      </c>
      <c r="L59" s="51" t="n">
        <f aca="false">IFERROR(IF(G59="Shared",F59*$L$11,IF(G59="P-A Only",0,IF(G59="P-B Only",F59,IF(G59="P-C Only",0,IF(G59="Custom",F59*I59,0))))),0)</f>
        <v>0</v>
      </c>
      <c r="M59" s="51" t="n">
        <f aca="false">IFERROR(IF(G59="Shared",F59*$L$12,IF(G59="P-A Only",0,IF(G59="P-B Only",0,IF(G59="P-C Only",F59,IF(G59="Custom",F59*J59,0))))),0)</f>
        <v>0</v>
      </c>
      <c r="N59" s="17"/>
    </row>
    <row r="60" customFormat="false" ht="15" hidden="false" customHeight="true" outlineLevel="0" collapsed="false">
      <c r="A60" s="45" t="n">
        <v>23</v>
      </c>
      <c r="B60" s="46"/>
      <c r="C60" s="17"/>
      <c r="D60" s="17"/>
      <c r="E60" s="17"/>
      <c r="F60" s="53"/>
      <c r="G60" s="54"/>
      <c r="H60" s="50"/>
      <c r="I60" s="50"/>
      <c r="J60" s="50"/>
      <c r="K60" s="51" t="n">
        <f aca="false">IFERROR(IF(G60="Shared",F60*$L$10,IF(G60="P-A Only",F60,IF(G60="P-B Only",0,IF(G60="P-C Only",0,IF(G60="Custom",F60*H60,0))))),0)</f>
        <v>0</v>
      </c>
      <c r="L60" s="51" t="n">
        <f aca="false">IFERROR(IF(G60="Shared",F60*$L$11,IF(G60="P-A Only",0,IF(G60="P-B Only",F60,IF(G60="P-C Only",0,IF(G60="Custom",F60*I60,0))))),0)</f>
        <v>0</v>
      </c>
      <c r="M60" s="51" t="n">
        <f aca="false">IFERROR(IF(G60="Shared",F60*$L$12,IF(G60="P-A Only",0,IF(G60="P-B Only",0,IF(G60="P-C Only",F60,IF(G60="Custom",F60*J60,0))))),0)</f>
        <v>0</v>
      </c>
      <c r="N60" s="17"/>
    </row>
    <row r="61" customFormat="false" ht="15" hidden="false" customHeight="true" outlineLevel="0" collapsed="false">
      <c r="A61" s="52" t="n">
        <v>24</v>
      </c>
      <c r="B61" s="46"/>
      <c r="C61" s="17"/>
      <c r="D61" s="17"/>
      <c r="E61" s="17"/>
      <c r="F61" s="53"/>
      <c r="G61" s="54"/>
      <c r="H61" s="50"/>
      <c r="I61" s="50"/>
      <c r="J61" s="50"/>
      <c r="K61" s="51" t="n">
        <f aca="false">IFERROR(IF(G61="Shared",F61*$L$10,IF(G61="P-A Only",F61,IF(G61="P-B Only",0,IF(G61="P-C Only",0,IF(G61="Custom",F61*H61,0))))),0)</f>
        <v>0</v>
      </c>
      <c r="L61" s="51" t="n">
        <f aca="false">IFERROR(IF(G61="Shared",F61*$L$11,IF(G61="P-A Only",0,IF(G61="P-B Only",F61,IF(G61="P-C Only",0,IF(G61="Custom",F61*I61,0))))),0)</f>
        <v>0</v>
      </c>
      <c r="M61" s="51" t="n">
        <f aca="false">IFERROR(IF(G61="Shared",F61*$L$12,IF(G61="P-A Only",0,IF(G61="P-B Only",0,IF(G61="P-C Only",F61,IF(G61="Custom",F61*J61,0))))),0)</f>
        <v>0</v>
      </c>
      <c r="N61" s="17"/>
    </row>
    <row r="62" customFormat="false" ht="15" hidden="false" customHeight="true" outlineLevel="0" collapsed="false">
      <c r="A62" s="45" t="n">
        <v>25</v>
      </c>
      <c r="B62" s="46"/>
      <c r="C62" s="17"/>
      <c r="D62" s="17"/>
      <c r="E62" s="17"/>
      <c r="F62" s="53"/>
      <c r="G62" s="54"/>
      <c r="H62" s="50"/>
      <c r="I62" s="50"/>
      <c r="J62" s="50"/>
      <c r="K62" s="51" t="n">
        <f aca="false">IFERROR(IF(G62="Shared",F62*$L$10,IF(G62="P-A Only",F62,IF(G62="P-B Only",0,IF(G62="P-C Only",0,IF(G62="Custom",F62*H62,0))))),0)</f>
        <v>0</v>
      </c>
      <c r="L62" s="51" t="n">
        <f aca="false">IFERROR(IF(G62="Shared",F62*$L$11,IF(G62="P-A Only",0,IF(G62="P-B Only",F62,IF(G62="P-C Only",0,IF(G62="Custom",F62*I62,0))))),0)</f>
        <v>0</v>
      </c>
      <c r="M62" s="51" t="n">
        <f aca="false">IFERROR(IF(G62="Shared",F62*$L$12,IF(G62="P-A Only",0,IF(G62="P-B Only",0,IF(G62="P-C Only",F62,IF(G62="Custom",F62*J62,0))))),0)</f>
        <v>0</v>
      </c>
      <c r="N62" s="17"/>
    </row>
    <row r="63" customFormat="false" ht="15" hidden="false" customHeight="true" outlineLevel="0" collapsed="false">
      <c r="A63" s="52" t="n">
        <v>26</v>
      </c>
      <c r="B63" s="46"/>
      <c r="C63" s="17"/>
      <c r="D63" s="17"/>
      <c r="E63" s="17"/>
      <c r="F63" s="53"/>
      <c r="G63" s="54"/>
      <c r="H63" s="50"/>
      <c r="I63" s="50"/>
      <c r="J63" s="50"/>
      <c r="K63" s="51" t="n">
        <f aca="false">IFERROR(IF(G63="Shared",F63*$L$10,IF(G63="P-A Only",F63,IF(G63="P-B Only",0,IF(G63="P-C Only",0,IF(G63="Custom",F63*H63,0))))),0)</f>
        <v>0</v>
      </c>
      <c r="L63" s="51" t="n">
        <f aca="false">IFERROR(IF(G63="Shared",F63*$L$11,IF(G63="P-A Only",0,IF(G63="P-B Only",F63,IF(G63="P-C Only",0,IF(G63="Custom",F63*I63,0))))),0)</f>
        <v>0</v>
      </c>
      <c r="M63" s="51" t="n">
        <f aca="false">IFERROR(IF(G63="Shared",F63*$L$12,IF(G63="P-A Only",0,IF(G63="P-B Only",0,IF(G63="P-C Only",F63,IF(G63="Custom",F63*J63,0))))),0)</f>
        <v>0</v>
      </c>
      <c r="N63" s="17"/>
    </row>
    <row r="64" customFormat="false" ht="15" hidden="false" customHeight="true" outlineLevel="0" collapsed="false">
      <c r="A64" s="45" t="n">
        <v>27</v>
      </c>
      <c r="B64" s="46"/>
      <c r="C64" s="17"/>
      <c r="D64" s="17"/>
      <c r="E64" s="17"/>
      <c r="F64" s="53"/>
      <c r="G64" s="54"/>
      <c r="H64" s="50"/>
      <c r="I64" s="50"/>
      <c r="J64" s="50"/>
      <c r="K64" s="51" t="n">
        <f aca="false">IFERROR(IF(G64="Shared",F64*$L$10,IF(G64="P-A Only",F64,IF(G64="P-B Only",0,IF(G64="P-C Only",0,IF(G64="Custom",F64*H64,0))))),0)</f>
        <v>0</v>
      </c>
      <c r="L64" s="51" t="n">
        <f aca="false">IFERROR(IF(G64="Shared",F64*$L$11,IF(G64="P-A Only",0,IF(G64="P-B Only",F64,IF(G64="P-C Only",0,IF(G64="Custom",F64*I64,0))))),0)</f>
        <v>0</v>
      </c>
      <c r="M64" s="51" t="n">
        <f aca="false">IFERROR(IF(G64="Shared",F64*$L$12,IF(G64="P-A Only",0,IF(G64="P-B Only",0,IF(G64="P-C Only",F64,IF(G64="Custom",F64*J64,0))))),0)</f>
        <v>0</v>
      </c>
      <c r="N64" s="17"/>
    </row>
    <row r="65" customFormat="false" ht="15" hidden="false" customHeight="true" outlineLevel="0" collapsed="false">
      <c r="A65" s="52" t="n">
        <v>28</v>
      </c>
      <c r="B65" s="46"/>
      <c r="C65" s="17"/>
      <c r="D65" s="17"/>
      <c r="E65" s="17"/>
      <c r="F65" s="53"/>
      <c r="G65" s="54"/>
      <c r="H65" s="50"/>
      <c r="I65" s="50"/>
      <c r="J65" s="50"/>
      <c r="K65" s="51" t="n">
        <f aca="false">IFERROR(IF(G65="Shared",F65*$L$10,IF(G65="P-A Only",F65,IF(G65="P-B Only",0,IF(G65="P-C Only",0,IF(G65="Custom",F65*H65,0))))),0)</f>
        <v>0</v>
      </c>
      <c r="L65" s="51" t="n">
        <f aca="false">IFERROR(IF(G65="Shared",F65*$L$11,IF(G65="P-A Only",0,IF(G65="P-B Only",F65,IF(G65="P-C Only",0,IF(G65="Custom",F65*I65,0))))),0)</f>
        <v>0</v>
      </c>
      <c r="M65" s="51" t="n">
        <f aca="false">IFERROR(IF(G65="Shared",F65*$L$12,IF(G65="P-A Only",0,IF(G65="P-B Only",0,IF(G65="P-C Only",F65,IF(G65="Custom",F65*J65,0))))),0)</f>
        <v>0</v>
      </c>
      <c r="N65" s="17"/>
    </row>
    <row r="66" customFormat="false" ht="15" hidden="false" customHeight="true" outlineLevel="0" collapsed="false">
      <c r="A66" s="45" t="n">
        <v>29</v>
      </c>
      <c r="B66" s="46"/>
      <c r="C66" s="17"/>
      <c r="D66" s="17"/>
      <c r="E66" s="17"/>
      <c r="F66" s="53"/>
      <c r="G66" s="54"/>
      <c r="H66" s="50"/>
      <c r="I66" s="50"/>
      <c r="J66" s="50"/>
      <c r="K66" s="51" t="n">
        <f aca="false">IFERROR(IF(G66="Shared",F66*$L$10,IF(G66="P-A Only",F66,IF(G66="P-B Only",0,IF(G66="P-C Only",0,IF(G66="Custom",F66*H66,0))))),0)</f>
        <v>0</v>
      </c>
      <c r="L66" s="51" t="n">
        <f aca="false">IFERROR(IF(G66="Shared",F66*$L$11,IF(G66="P-A Only",0,IF(G66="P-B Only",F66,IF(G66="P-C Only",0,IF(G66="Custom",F66*I66,0))))),0)</f>
        <v>0</v>
      </c>
      <c r="M66" s="51" t="n">
        <f aca="false">IFERROR(IF(G66="Shared",F66*$L$12,IF(G66="P-A Only",0,IF(G66="P-B Only",0,IF(G66="P-C Only",F66,IF(G66="Custom",F66*J66,0))))),0)</f>
        <v>0</v>
      </c>
      <c r="N66" s="17"/>
    </row>
    <row r="67" customFormat="false" ht="15" hidden="false" customHeight="true" outlineLevel="0" collapsed="false">
      <c r="A67" s="52" t="n">
        <v>30</v>
      </c>
      <c r="B67" s="46"/>
      <c r="C67" s="17"/>
      <c r="D67" s="17"/>
      <c r="E67" s="17"/>
      <c r="F67" s="53"/>
      <c r="G67" s="54"/>
      <c r="H67" s="50"/>
      <c r="I67" s="50"/>
      <c r="J67" s="50"/>
      <c r="K67" s="51" t="n">
        <f aca="false">IFERROR(IF(G67="Shared",F67*$L$10,IF(G67="P-A Only",F67,IF(G67="P-B Only",0,IF(G67="P-C Only",0,IF(G67="Custom",F67*H67,0))))),0)</f>
        <v>0</v>
      </c>
      <c r="L67" s="51" t="n">
        <f aca="false">IFERROR(IF(G67="Shared",F67*$L$11,IF(G67="P-A Only",0,IF(G67="P-B Only",F67,IF(G67="P-C Only",0,IF(G67="Custom",F67*I67,0))))),0)</f>
        <v>0</v>
      </c>
      <c r="M67" s="51" t="n">
        <f aca="false">IFERROR(IF(G67="Shared",F67*$L$12,IF(G67="P-A Only",0,IF(G67="P-B Only",0,IF(G67="P-C Only",F67,IF(G67="Custom",F67*J67,0))))),0)</f>
        <v>0</v>
      </c>
      <c r="N67" s="17"/>
    </row>
    <row r="68" customFormat="false" ht="15" hidden="false" customHeight="true" outlineLevel="0" collapsed="false">
      <c r="A68" s="45" t="n">
        <v>31</v>
      </c>
      <c r="B68" s="46"/>
      <c r="C68" s="17"/>
      <c r="D68" s="17"/>
      <c r="E68" s="17"/>
      <c r="F68" s="53"/>
      <c r="G68" s="54"/>
      <c r="H68" s="50"/>
      <c r="I68" s="50"/>
      <c r="J68" s="50"/>
      <c r="K68" s="51" t="n">
        <f aca="false">IFERROR(IF(G68="Shared",F68*$L$10,IF(G68="P-A Only",F68,IF(G68="P-B Only",0,IF(G68="P-C Only",0,IF(G68="Custom",F68*H68,0))))),0)</f>
        <v>0</v>
      </c>
      <c r="L68" s="51" t="n">
        <f aca="false">IFERROR(IF(G68="Shared",F68*$L$11,IF(G68="P-A Only",0,IF(G68="P-B Only",F68,IF(G68="P-C Only",0,IF(G68="Custom",F68*I68,0))))),0)</f>
        <v>0</v>
      </c>
      <c r="M68" s="51" t="n">
        <f aca="false">IFERROR(IF(G68="Shared",F68*$L$12,IF(G68="P-A Only",0,IF(G68="P-B Only",0,IF(G68="P-C Only",F68,IF(G68="Custom",F68*J68,0))))),0)</f>
        <v>0</v>
      </c>
      <c r="N68" s="17"/>
    </row>
    <row r="69" customFormat="false" ht="15" hidden="false" customHeight="true" outlineLevel="0" collapsed="false">
      <c r="A69" s="52" t="n">
        <v>32</v>
      </c>
      <c r="B69" s="46"/>
      <c r="C69" s="17"/>
      <c r="D69" s="17"/>
      <c r="E69" s="17"/>
      <c r="F69" s="53"/>
      <c r="G69" s="54"/>
      <c r="H69" s="50"/>
      <c r="I69" s="50"/>
      <c r="J69" s="50"/>
      <c r="K69" s="51" t="n">
        <f aca="false">IFERROR(IF(G69="Shared",F69*$L$10,IF(G69="P-A Only",F69,IF(G69="P-B Only",0,IF(G69="P-C Only",0,IF(G69="Custom",F69*H69,0))))),0)</f>
        <v>0</v>
      </c>
      <c r="L69" s="51" t="n">
        <f aca="false">IFERROR(IF(G69="Shared",F69*$L$11,IF(G69="P-A Only",0,IF(G69="P-B Only",F69,IF(G69="P-C Only",0,IF(G69="Custom",F69*I69,0))))),0)</f>
        <v>0</v>
      </c>
      <c r="M69" s="51" t="n">
        <f aca="false">IFERROR(IF(G69="Shared",F69*$L$12,IF(G69="P-A Only",0,IF(G69="P-B Only",0,IF(G69="P-C Only",F69,IF(G69="Custom",F69*J69,0))))),0)</f>
        <v>0</v>
      </c>
      <c r="N69" s="17"/>
    </row>
    <row r="70" customFormat="false" ht="15" hidden="false" customHeight="true" outlineLevel="0" collapsed="false">
      <c r="A70" s="45" t="n">
        <v>33</v>
      </c>
      <c r="B70" s="46"/>
      <c r="C70" s="17"/>
      <c r="D70" s="17"/>
      <c r="E70" s="17"/>
      <c r="F70" s="53"/>
      <c r="G70" s="54"/>
      <c r="H70" s="50"/>
      <c r="I70" s="50"/>
      <c r="J70" s="50"/>
      <c r="K70" s="51" t="n">
        <f aca="false">IFERROR(IF(G70="Shared",F70*$L$10,IF(G70="P-A Only",F70,IF(G70="P-B Only",0,IF(G70="P-C Only",0,IF(G70="Custom",F70*H70,0))))),0)</f>
        <v>0</v>
      </c>
      <c r="L70" s="51" t="n">
        <f aca="false">IFERROR(IF(G70="Shared",F70*$L$11,IF(G70="P-A Only",0,IF(G70="P-B Only",F70,IF(G70="P-C Only",0,IF(G70="Custom",F70*I70,0))))),0)</f>
        <v>0</v>
      </c>
      <c r="M70" s="51" t="n">
        <f aca="false">IFERROR(IF(G70="Shared",F70*$L$12,IF(G70="P-A Only",0,IF(G70="P-B Only",0,IF(G70="P-C Only",F70,IF(G70="Custom",F70*J70,0))))),0)</f>
        <v>0</v>
      </c>
      <c r="N70" s="17"/>
    </row>
    <row r="71" customFormat="false" ht="15" hidden="false" customHeight="true" outlineLevel="0" collapsed="false">
      <c r="A71" s="52" t="n">
        <v>34</v>
      </c>
      <c r="B71" s="46"/>
      <c r="C71" s="17"/>
      <c r="D71" s="17"/>
      <c r="E71" s="17"/>
      <c r="F71" s="53"/>
      <c r="G71" s="54"/>
      <c r="H71" s="50"/>
      <c r="I71" s="50"/>
      <c r="J71" s="50"/>
      <c r="K71" s="51" t="n">
        <f aca="false">IFERROR(IF(G71="Shared",F71*$L$10,IF(G71="P-A Only",F71,IF(G71="P-B Only",0,IF(G71="P-C Only",0,IF(G71="Custom",F71*H71,0))))),0)</f>
        <v>0</v>
      </c>
      <c r="L71" s="51" t="n">
        <f aca="false">IFERROR(IF(G71="Shared",F71*$L$11,IF(G71="P-A Only",0,IF(G71="P-B Only",F71,IF(G71="P-C Only",0,IF(G71="Custom",F71*I71,0))))),0)</f>
        <v>0</v>
      </c>
      <c r="M71" s="51" t="n">
        <f aca="false">IFERROR(IF(G71="Shared",F71*$L$12,IF(G71="P-A Only",0,IF(G71="P-B Only",0,IF(G71="P-C Only",F71,IF(G71="Custom",F71*J71,0))))),0)</f>
        <v>0</v>
      </c>
      <c r="N71" s="17"/>
    </row>
    <row r="72" customFormat="false" ht="15" hidden="false" customHeight="true" outlineLevel="0" collapsed="false">
      <c r="A72" s="45" t="n">
        <v>35</v>
      </c>
      <c r="B72" s="46"/>
      <c r="C72" s="17"/>
      <c r="D72" s="17"/>
      <c r="E72" s="17"/>
      <c r="F72" s="53"/>
      <c r="G72" s="54"/>
      <c r="H72" s="50"/>
      <c r="I72" s="50"/>
      <c r="J72" s="50"/>
      <c r="K72" s="51" t="n">
        <f aca="false">IFERROR(IF(G72="Shared",F72*$L$10,IF(G72="P-A Only",F72,IF(G72="P-B Only",0,IF(G72="P-C Only",0,IF(G72="Custom",F72*H72,0))))),0)</f>
        <v>0</v>
      </c>
      <c r="L72" s="51" t="n">
        <f aca="false">IFERROR(IF(G72="Shared",F72*$L$11,IF(G72="P-A Only",0,IF(G72="P-B Only",F72,IF(G72="P-C Only",0,IF(G72="Custom",F72*I72,0))))),0)</f>
        <v>0</v>
      </c>
      <c r="M72" s="51" t="n">
        <f aca="false">IFERROR(IF(G72="Shared",F72*$L$12,IF(G72="P-A Only",0,IF(G72="P-B Only",0,IF(G72="P-C Only",F72,IF(G72="Custom",F72*J72,0))))),0)</f>
        <v>0</v>
      </c>
      <c r="N72" s="17"/>
    </row>
    <row r="73" customFormat="false" ht="15" hidden="false" customHeight="true" outlineLevel="0" collapsed="false">
      <c r="A73" s="52" t="n">
        <v>36</v>
      </c>
      <c r="B73" s="46"/>
      <c r="C73" s="17"/>
      <c r="D73" s="17"/>
      <c r="E73" s="17"/>
      <c r="F73" s="53"/>
      <c r="G73" s="54"/>
      <c r="H73" s="50"/>
      <c r="I73" s="50"/>
      <c r="J73" s="50"/>
      <c r="K73" s="51" t="n">
        <f aca="false">IFERROR(IF(G73="Shared",F73*$L$10,IF(G73="P-A Only",F73,IF(G73="P-B Only",0,IF(G73="P-C Only",0,IF(G73="Custom",F73*H73,0))))),0)</f>
        <v>0</v>
      </c>
      <c r="L73" s="51" t="n">
        <f aca="false">IFERROR(IF(G73="Shared",F73*$L$11,IF(G73="P-A Only",0,IF(G73="P-B Only",F73,IF(G73="P-C Only",0,IF(G73="Custom",F73*I73,0))))),0)</f>
        <v>0</v>
      </c>
      <c r="M73" s="51" t="n">
        <f aca="false">IFERROR(IF(G73="Shared",F73*$L$12,IF(G73="P-A Only",0,IF(G73="P-B Only",0,IF(G73="P-C Only",F73,IF(G73="Custom",F73*J73,0))))),0)</f>
        <v>0</v>
      </c>
      <c r="N73" s="17"/>
    </row>
    <row r="74" customFormat="false" ht="15" hidden="false" customHeight="true" outlineLevel="0" collapsed="false">
      <c r="A74" s="45" t="n">
        <v>37</v>
      </c>
      <c r="B74" s="46"/>
      <c r="C74" s="17"/>
      <c r="D74" s="17"/>
      <c r="E74" s="17"/>
      <c r="F74" s="53"/>
      <c r="G74" s="54"/>
      <c r="H74" s="50"/>
      <c r="I74" s="50"/>
      <c r="J74" s="50"/>
      <c r="K74" s="51" t="n">
        <f aca="false">IFERROR(IF(G74="Shared",F74*$L$10,IF(G74="P-A Only",F74,IF(G74="P-B Only",0,IF(G74="P-C Only",0,IF(G74="Custom",F74*H74,0))))),0)</f>
        <v>0</v>
      </c>
      <c r="L74" s="51" t="n">
        <f aca="false">IFERROR(IF(G74="Shared",F74*$L$11,IF(G74="P-A Only",0,IF(G74="P-B Only",F74,IF(G74="P-C Only",0,IF(G74="Custom",F74*I74,0))))),0)</f>
        <v>0</v>
      </c>
      <c r="M74" s="51" t="n">
        <f aca="false">IFERROR(IF(G74="Shared",F74*$L$12,IF(G74="P-A Only",0,IF(G74="P-B Only",0,IF(G74="P-C Only",F74,IF(G74="Custom",F74*J74,0))))),0)</f>
        <v>0</v>
      </c>
      <c r="N74" s="17"/>
    </row>
    <row r="75" customFormat="false" ht="15" hidden="false" customHeight="true" outlineLevel="0" collapsed="false">
      <c r="A75" s="52" t="n">
        <v>38</v>
      </c>
      <c r="B75" s="46"/>
      <c r="C75" s="17"/>
      <c r="D75" s="17"/>
      <c r="E75" s="17"/>
      <c r="F75" s="53"/>
      <c r="G75" s="54"/>
      <c r="H75" s="50"/>
      <c r="I75" s="50"/>
      <c r="J75" s="50"/>
      <c r="K75" s="51" t="n">
        <f aca="false">IFERROR(IF(G75="Shared",F75*$L$10,IF(G75="P-A Only",F75,IF(G75="P-B Only",0,IF(G75="P-C Only",0,IF(G75="Custom",F75*H75,0))))),0)</f>
        <v>0</v>
      </c>
      <c r="L75" s="51" t="n">
        <f aca="false">IFERROR(IF(G75="Shared",F75*$L$11,IF(G75="P-A Only",0,IF(G75="P-B Only",F75,IF(G75="P-C Only",0,IF(G75="Custom",F75*I75,0))))),0)</f>
        <v>0</v>
      </c>
      <c r="M75" s="51" t="n">
        <f aca="false">IFERROR(IF(G75="Shared",F75*$L$12,IF(G75="P-A Only",0,IF(G75="P-B Only",0,IF(G75="P-C Only",F75,IF(G75="Custom",F75*J75,0))))),0)</f>
        <v>0</v>
      </c>
      <c r="N75" s="17"/>
    </row>
    <row r="76" customFormat="false" ht="15" hidden="false" customHeight="true" outlineLevel="0" collapsed="false">
      <c r="A76" s="45" t="n">
        <v>39</v>
      </c>
      <c r="B76" s="46"/>
      <c r="C76" s="17"/>
      <c r="D76" s="17"/>
      <c r="E76" s="17"/>
      <c r="F76" s="53"/>
      <c r="G76" s="54"/>
      <c r="H76" s="50"/>
      <c r="I76" s="50"/>
      <c r="J76" s="50"/>
      <c r="K76" s="51" t="n">
        <f aca="false">IFERROR(IF(G76="Shared",F76*$L$10,IF(G76="P-A Only",F76,IF(G76="P-B Only",0,IF(G76="P-C Only",0,IF(G76="Custom",F76*H76,0))))),0)</f>
        <v>0</v>
      </c>
      <c r="L76" s="51" t="n">
        <f aca="false">IFERROR(IF(G76="Shared",F76*$L$11,IF(G76="P-A Only",0,IF(G76="P-B Only",F76,IF(G76="P-C Only",0,IF(G76="Custom",F76*I76,0))))),0)</f>
        <v>0</v>
      </c>
      <c r="M76" s="51" t="n">
        <f aca="false">IFERROR(IF(G76="Shared",F76*$L$12,IF(G76="P-A Only",0,IF(G76="P-B Only",0,IF(G76="P-C Only",F76,IF(G76="Custom",F76*J76,0))))),0)</f>
        <v>0</v>
      </c>
      <c r="N76" s="17"/>
    </row>
    <row r="77" customFormat="false" ht="15" hidden="false" customHeight="true" outlineLevel="0" collapsed="false">
      <c r="A77" s="52" t="n">
        <v>40</v>
      </c>
      <c r="B77" s="46"/>
      <c r="C77" s="17"/>
      <c r="D77" s="17"/>
      <c r="E77" s="17"/>
      <c r="F77" s="53"/>
      <c r="G77" s="54"/>
      <c r="H77" s="50"/>
      <c r="I77" s="50"/>
      <c r="J77" s="50"/>
      <c r="K77" s="51" t="n">
        <f aca="false">IFERROR(IF(G77="Shared",F77*$L$10,IF(G77="P-A Only",F77,IF(G77="P-B Only",0,IF(G77="P-C Only",0,IF(G77="Custom",F77*H77,0))))),0)</f>
        <v>0</v>
      </c>
      <c r="L77" s="51" t="n">
        <f aca="false">IFERROR(IF(G77="Shared",F77*$L$11,IF(G77="P-A Only",0,IF(G77="P-B Only",F77,IF(G77="P-C Only",0,IF(G77="Custom",F77*I77,0))))),0)</f>
        <v>0</v>
      </c>
      <c r="M77" s="51" t="n">
        <f aca="false">IFERROR(IF(G77="Shared",F77*$L$12,IF(G77="P-A Only",0,IF(G77="P-B Only",0,IF(G77="P-C Only",F77,IF(G77="Custom",F77*J77,0))))),0)</f>
        <v>0</v>
      </c>
      <c r="N77" s="17"/>
    </row>
    <row r="78" customFormat="false" ht="15" hidden="false" customHeight="true" outlineLevel="0" collapsed="false">
      <c r="A78" s="45" t="n">
        <v>41</v>
      </c>
      <c r="B78" s="46"/>
      <c r="C78" s="17"/>
      <c r="D78" s="17"/>
      <c r="E78" s="17"/>
      <c r="F78" s="53"/>
      <c r="G78" s="54"/>
      <c r="H78" s="50"/>
      <c r="I78" s="50"/>
      <c r="J78" s="50"/>
      <c r="K78" s="51" t="n">
        <f aca="false">IFERROR(IF(G78="Shared",F78*$L$10,IF(G78="P-A Only",F78,IF(G78="P-B Only",0,IF(G78="P-C Only",0,IF(G78="Custom",F78*H78,0))))),0)</f>
        <v>0</v>
      </c>
      <c r="L78" s="51" t="n">
        <f aca="false">IFERROR(IF(G78="Shared",F78*$L$11,IF(G78="P-A Only",0,IF(G78="P-B Only",F78,IF(G78="P-C Only",0,IF(G78="Custom",F78*I78,0))))),0)</f>
        <v>0</v>
      </c>
      <c r="M78" s="51" t="n">
        <f aca="false">IFERROR(IF(G78="Shared",F78*$L$12,IF(G78="P-A Only",0,IF(G78="P-B Only",0,IF(G78="P-C Only",F78,IF(G78="Custom",F78*J78,0))))),0)</f>
        <v>0</v>
      </c>
      <c r="N78" s="17"/>
    </row>
    <row r="79" customFormat="false" ht="15" hidden="false" customHeight="true" outlineLevel="0" collapsed="false">
      <c r="A79" s="52" t="n">
        <v>42</v>
      </c>
      <c r="B79" s="46"/>
      <c r="C79" s="17"/>
      <c r="D79" s="17"/>
      <c r="E79" s="17"/>
      <c r="F79" s="53"/>
      <c r="G79" s="54"/>
      <c r="H79" s="50"/>
      <c r="I79" s="50"/>
      <c r="J79" s="50"/>
      <c r="K79" s="51" t="n">
        <f aca="false">IFERROR(IF(G79="Shared",F79*$L$10,IF(G79="P-A Only",F79,IF(G79="P-B Only",0,IF(G79="P-C Only",0,IF(G79="Custom",F79*H79,0))))),0)</f>
        <v>0</v>
      </c>
      <c r="L79" s="51" t="n">
        <f aca="false">IFERROR(IF(G79="Shared",F79*$L$11,IF(G79="P-A Only",0,IF(G79="P-B Only",F79,IF(G79="P-C Only",0,IF(G79="Custom",F79*I79,0))))),0)</f>
        <v>0</v>
      </c>
      <c r="M79" s="51" t="n">
        <f aca="false">IFERROR(IF(G79="Shared",F79*$L$12,IF(G79="P-A Only",0,IF(G79="P-B Only",0,IF(G79="P-C Only",F79,IF(G79="Custom",F79*J79,0))))),0)</f>
        <v>0</v>
      </c>
      <c r="N79" s="17"/>
    </row>
    <row r="80" customFormat="false" ht="15" hidden="false" customHeight="true" outlineLevel="0" collapsed="false">
      <c r="A80" s="45" t="n">
        <v>43</v>
      </c>
      <c r="B80" s="46"/>
      <c r="C80" s="17"/>
      <c r="D80" s="17"/>
      <c r="E80" s="17"/>
      <c r="F80" s="53"/>
      <c r="G80" s="54"/>
      <c r="H80" s="50"/>
      <c r="I80" s="50"/>
      <c r="J80" s="50"/>
      <c r="K80" s="51" t="n">
        <f aca="false">IFERROR(IF(G80="Shared",F80*$L$10,IF(G80="P-A Only",F80,IF(G80="P-B Only",0,IF(G80="P-C Only",0,IF(G80="Custom",F80*H80,0))))),0)</f>
        <v>0</v>
      </c>
      <c r="L80" s="51" t="n">
        <f aca="false">IFERROR(IF(G80="Shared",F80*$L$11,IF(G80="P-A Only",0,IF(G80="P-B Only",F80,IF(G80="P-C Only",0,IF(G80="Custom",F80*I80,0))))),0)</f>
        <v>0</v>
      </c>
      <c r="M80" s="51" t="n">
        <f aca="false">IFERROR(IF(G80="Shared",F80*$L$12,IF(G80="P-A Only",0,IF(G80="P-B Only",0,IF(G80="P-C Only",F80,IF(G80="Custom",F80*J80,0))))),0)</f>
        <v>0</v>
      </c>
      <c r="N80" s="17"/>
    </row>
    <row r="81" customFormat="false" ht="15" hidden="false" customHeight="true" outlineLevel="0" collapsed="false">
      <c r="A81" s="52" t="n">
        <v>44</v>
      </c>
      <c r="B81" s="46"/>
      <c r="C81" s="17"/>
      <c r="D81" s="17"/>
      <c r="E81" s="17"/>
      <c r="F81" s="53"/>
      <c r="G81" s="54"/>
      <c r="H81" s="50"/>
      <c r="I81" s="50"/>
      <c r="J81" s="50"/>
      <c r="K81" s="51" t="n">
        <f aca="false">IFERROR(IF(G81="Shared",F81*$L$10,IF(G81="P-A Only",F81,IF(G81="P-B Only",0,IF(G81="P-C Only",0,IF(G81="Custom",F81*H81,0))))),0)</f>
        <v>0</v>
      </c>
      <c r="L81" s="51" t="n">
        <f aca="false">IFERROR(IF(G81="Shared",F81*$L$11,IF(G81="P-A Only",0,IF(G81="P-B Only",F81,IF(G81="P-C Only",0,IF(G81="Custom",F81*I81,0))))),0)</f>
        <v>0</v>
      </c>
      <c r="M81" s="51" t="n">
        <f aca="false">IFERROR(IF(G81="Shared",F81*$L$12,IF(G81="P-A Only",0,IF(G81="P-B Only",0,IF(G81="P-C Only",F81,IF(G81="Custom",F81*J81,0))))),0)</f>
        <v>0</v>
      </c>
      <c r="N81" s="17"/>
    </row>
    <row r="82" customFormat="false" ht="15" hidden="false" customHeight="true" outlineLevel="0" collapsed="false">
      <c r="A82" s="45" t="n">
        <v>45</v>
      </c>
      <c r="B82" s="46"/>
      <c r="C82" s="17"/>
      <c r="D82" s="17"/>
      <c r="E82" s="17"/>
      <c r="F82" s="53"/>
      <c r="G82" s="54"/>
      <c r="H82" s="50"/>
      <c r="I82" s="50"/>
      <c r="J82" s="50"/>
      <c r="K82" s="51" t="n">
        <f aca="false">IFERROR(IF(G82="Shared",F82*$L$10,IF(G82="P-A Only",F82,IF(G82="P-B Only",0,IF(G82="P-C Only",0,IF(G82="Custom",F82*H82,0))))),0)</f>
        <v>0</v>
      </c>
      <c r="L82" s="51" t="n">
        <f aca="false">IFERROR(IF(G82="Shared",F82*$L$11,IF(G82="P-A Only",0,IF(G82="P-B Only",F82,IF(G82="P-C Only",0,IF(G82="Custom",F82*I82,0))))),0)</f>
        <v>0</v>
      </c>
      <c r="M82" s="51" t="n">
        <f aca="false">IFERROR(IF(G82="Shared",F82*$L$12,IF(G82="P-A Only",0,IF(G82="P-B Only",0,IF(G82="P-C Only",F82,IF(G82="Custom",F82*J82,0))))),0)</f>
        <v>0</v>
      </c>
      <c r="N82" s="17"/>
    </row>
    <row r="83" customFormat="false" ht="15" hidden="false" customHeight="true" outlineLevel="0" collapsed="false">
      <c r="A83" s="52" t="n">
        <v>46</v>
      </c>
      <c r="B83" s="46"/>
      <c r="C83" s="17"/>
      <c r="D83" s="17"/>
      <c r="E83" s="17"/>
      <c r="F83" s="53"/>
      <c r="G83" s="54"/>
      <c r="H83" s="50"/>
      <c r="I83" s="50"/>
      <c r="J83" s="50"/>
      <c r="K83" s="51" t="n">
        <f aca="false">IFERROR(IF(G83="Shared",F83*$L$10,IF(G83="P-A Only",F83,IF(G83="P-B Only",0,IF(G83="P-C Only",0,IF(G83="Custom",F83*H83,0))))),0)</f>
        <v>0</v>
      </c>
      <c r="L83" s="51" t="n">
        <f aca="false">IFERROR(IF(G83="Shared",F83*$L$11,IF(G83="P-A Only",0,IF(G83="P-B Only",F83,IF(G83="P-C Only",0,IF(G83="Custom",F83*I83,0))))),0)</f>
        <v>0</v>
      </c>
      <c r="M83" s="51" t="n">
        <f aca="false">IFERROR(IF(G83="Shared",F83*$L$12,IF(G83="P-A Only",0,IF(G83="P-B Only",0,IF(G83="P-C Only",F83,IF(G83="Custom",F83*J83,0))))),0)</f>
        <v>0</v>
      </c>
      <c r="N83" s="17"/>
    </row>
    <row r="84" customFormat="false" ht="15" hidden="false" customHeight="true" outlineLevel="0" collapsed="false">
      <c r="A84" s="45" t="n">
        <v>47</v>
      </c>
      <c r="B84" s="46"/>
      <c r="C84" s="17"/>
      <c r="D84" s="17"/>
      <c r="E84" s="17"/>
      <c r="F84" s="53"/>
      <c r="G84" s="54"/>
      <c r="H84" s="50"/>
      <c r="I84" s="50"/>
      <c r="J84" s="50"/>
      <c r="K84" s="51" t="n">
        <f aca="false">IFERROR(IF(G84="Shared",F84*$L$10,IF(G84="P-A Only",F84,IF(G84="P-B Only",0,IF(G84="P-C Only",0,IF(G84="Custom",F84*H84,0))))),0)</f>
        <v>0</v>
      </c>
      <c r="L84" s="51" t="n">
        <f aca="false">IFERROR(IF(G84="Shared",F84*$L$11,IF(G84="P-A Only",0,IF(G84="P-B Only",F84,IF(G84="P-C Only",0,IF(G84="Custom",F84*I84,0))))),0)</f>
        <v>0</v>
      </c>
      <c r="M84" s="51" t="n">
        <f aca="false">IFERROR(IF(G84="Shared",F84*$L$12,IF(G84="P-A Only",0,IF(G84="P-B Only",0,IF(G84="P-C Only",F84,IF(G84="Custom",F84*J84,0))))),0)</f>
        <v>0</v>
      </c>
      <c r="N84" s="17"/>
    </row>
    <row r="85" customFormat="false" ht="15" hidden="false" customHeight="true" outlineLevel="0" collapsed="false">
      <c r="A85" s="52" t="n">
        <v>48</v>
      </c>
      <c r="B85" s="46"/>
      <c r="C85" s="17"/>
      <c r="D85" s="17"/>
      <c r="E85" s="17"/>
      <c r="F85" s="53"/>
      <c r="G85" s="54"/>
      <c r="H85" s="50"/>
      <c r="I85" s="50"/>
      <c r="J85" s="50"/>
      <c r="K85" s="51" t="n">
        <f aca="false">IFERROR(IF(G85="Shared",F85*$L$10,IF(G85="P-A Only",F85,IF(G85="P-B Only",0,IF(G85="P-C Only",0,IF(G85="Custom",F85*H85,0))))),0)</f>
        <v>0</v>
      </c>
      <c r="L85" s="51" t="n">
        <f aca="false">IFERROR(IF(G85="Shared",F85*$L$11,IF(G85="P-A Only",0,IF(G85="P-B Only",F85,IF(G85="P-C Only",0,IF(G85="Custom",F85*I85,0))))),0)</f>
        <v>0</v>
      </c>
      <c r="M85" s="51" t="n">
        <f aca="false">IFERROR(IF(G85="Shared",F85*$L$12,IF(G85="P-A Only",0,IF(G85="P-B Only",0,IF(G85="P-C Only",F85,IF(G85="Custom",F85*J85,0))))),0)</f>
        <v>0</v>
      </c>
      <c r="N85" s="17"/>
    </row>
    <row r="86" customFormat="false" ht="15" hidden="false" customHeight="true" outlineLevel="0" collapsed="false">
      <c r="A86" s="45" t="n">
        <v>49</v>
      </c>
      <c r="B86" s="46"/>
      <c r="C86" s="17"/>
      <c r="D86" s="17"/>
      <c r="E86" s="17"/>
      <c r="F86" s="53"/>
      <c r="G86" s="54"/>
      <c r="H86" s="50"/>
      <c r="I86" s="50"/>
      <c r="J86" s="50"/>
      <c r="K86" s="51" t="n">
        <f aca="false">IFERROR(IF(G86="Shared",F86*$L$10,IF(G86="P-A Only",F86,IF(G86="P-B Only",0,IF(G86="P-C Only",0,IF(G86="Custom",F86*H86,0))))),0)</f>
        <v>0</v>
      </c>
      <c r="L86" s="51" t="n">
        <f aca="false">IFERROR(IF(G86="Shared",F86*$L$11,IF(G86="P-A Only",0,IF(G86="P-B Only",F86,IF(G86="P-C Only",0,IF(G86="Custom",F86*I86,0))))),0)</f>
        <v>0</v>
      </c>
      <c r="M86" s="51" t="n">
        <f aca="false">IFERROR(IF(G86="Shared",F86*$L$12,IF(G86="P-A Only",0,IF(G86="P-B Only",0,IF(G86="P-C Only",F86,IF(G86="Custom",F86*J86,0))))),0)</f>
        <v>0</v>
      </c>
      <c r="N86" s="17"/>
    </row>
    <row r="87" customFormat="false" ht="15" hidden="false" customHeight="true" outlineLevel="0" collapsed="false">
      <c r="A87" s="52" t="n">
        <v>50</v>
      </c>
      <c r="B87" s="46"/>
      <c r="C87" s="17"/>
      <c r="D87" s="17"/>
      <c r="E87" s="17"/>
      <c r="F87" s="53"/>
      <c r="G87" s="54"/>
      <c r="H87" s="50"/>
      <c r="I87" s="50"/>
      <c r="J87" s="50"/>
      <c r="K87" s="51" t="n">
        <f aca="false">IFERROR(IF(G87="Shared",F87*$L$10,IF(G87="P-A Only",F87,IF(G87="P-B Only",0,IF(G87="P-C Only",0,IF(G87="Custom",F87*H87,0))))),0)</f>
        <v>0</v>
      </c>
      <c r="L87" s="51" t="n">
        <f aca="false">IFERROR(IF(G87="Shared",F87*$L$11,IF(G87="P-A Only",0,IF(G87="P-B Only",F87,IF(G87="P-C Only",0,IF(G87="Custom",F87*I87,0))))),0)</f>
        <v>0</v>
      </c>
      <c r="M87" s="51" t="n">
        <f aca="false">IFERROR(IF(G87="Shared",F87*$L$12,IF(G87="P-A Only",0,IF(G87="P-B Only",0,IF(G87="P-C Only",F87,IF(G87="Custom",F87*J87,0))))),0)</f>
        <v>0</v>
      </c>
      <c r="N87" s="17"/>
    </row>
    <row r="88" customFormat="false" ht="15" hidden="false" customHeight="true" outlineLevel="0" collapsed="false">
      <c r="A88" s="45" t="n">
        <v>51</v>
      </c>
      <c r="B88" s="46"/>
      <c r="C88" s="17"/>
      <c r="D88" s="17"/>
      <c r="E88" s="17"/>
      <c r="F88" s="53"/>
      <c r="G88" s="54"/>
      <c r="H88" s="50"/>
      <c r="I88" s="50"/>
      <c r="J88" s="50"/>
      <c r="K88" s="51" t="n">
        <f aca="false">IFERROR(IF(G88="Shared",F88*$L$10,IF(G88="P-A Only",F88,IF(G88="P-B Only",0,IF(G88="P-C Only",0,IF(G88="Custom",F88*H88,0))))),0)</f>
        <v>0</v>
      </c>
      <c r="L88" s="51" t="n">
        <f aca="false">IFERROR(IF(G88="Shared",F88*$L$11,IF(G88="P-A Only",0,IF(G88="P-B Only",F88,IF(G88="P-C Only",0,IF(G88="Custom",F88*I88,0))))),0)</f>
        <v>0</v>
      </c>
      <c r="M88" s="51" t="n">
        <f aca="false">IFERROR(IF(G88="Shared",F88*$L$12,IF(G88="P-A Only",0,IF(G88="P-B Only",0,IF(G88="P-C Only",F88,IF(G88="Custom",F88*J88,0))))),0)</f>
        <v>0</v>
      </c>
      <c r="N88" s="17"/>
    </row>
    <row r="89" customFormat="false" ht="15" hidden="false" customHeight="true" outlineLevel="0" collapsed="false">
      <c r="A89" s="52" t="n">
        <v>52</v>
      </c>
      <c r="B89" s="46"/>
      <c r="C89" s="17"/>
      <c r="D89" s="17"/>
      <c r="E89" s="17"/>
      <c r="F89" s="53"/>
      <c r="G89" s="54"/>
      <c r="H89" s="50"/>
      <c r="I89" s="50"/>
      <c r="J89" s="50"/>
      <c r="K89" s="51" t="n">
        <f aca="false">IFERROR(IF(G89="Shared",F89*$L$10,IF(G89="P-A Only",F89,IF(G89="P-B Only",0,IF(G89="P-C Only",0,IF(G89="Custom",F89*H89,0))))),0)</f>
        <v>0</v>
      </c>
      <c r="L89" s="51" t="n">
        <f aca="false">IFERROR(IF(G89="Shared",F89*$L$11,IF(G89="P-A Only",0,IF(G89="P-B Only",F89,IF(G89="P-C Only",0,IF(G89="Custom",F89*I89,0))))),0)</f>
        <v>0</v>
      </c>
      <c r="M89" s="51" t="n">
        <f aca="false">IFERROR(IF(G89="Shared",F89*$L$12,IF(G89="P-A Only",0,IF(G89="P-B Only",0,IF(G89="P-C Only",F89,IF(G89="Custom",F89*J89,0))))),0)</f>
        <v>0</v>
      </c>
      <c r="N89" s="17"/>
    </row>
    <row r="90" customFormat="false" ht="15" hidden="false" customHeight="true" outlineLevel="0" collapsed="false">
      <c r="A90" s="45" t="n">
        <v>53</v>
      </c>
      <c r="B90" s="46"/>
      <c r="C90" s="17"/>
      <c r="D90" s="17"/>
      <c r="E90" s="17"/>
      <c r="F90" s="53"/>
      <c r="G90" s="54"/>
      <c r="H90" s="50"/>
      <c r="I90" s="50"/>
      <c r="J90" s="50"/>
      <c r="K90" s="51" t="n">
        <f aca="false">IFERROR(IF(G90="Shared",F90*$L$10,IF(G90="P-A Only",F90,IF(G90="P-B Only",0,IF(G90="P-C Only",0,IF(G90="Custom",F90*H90,0))))),0)</f>
        <v>0</v>
      </c>
      <c r="L90" s="51" t="n">
        <f aca="false">IFERROR(IF(G90="Shared",F90*$L$11,IF(G90="P-A Only",0,IF(G90="P-B Only",F90,IF(G90="P-C Only",0,IF(G90="Custom",F90*I90,0))))),0)</f>
        <v>0</v>
      </c>
      <c r="M90" s="51" t="n">
        <f aca="false">IFERROR(IF(G90="Shared",F90*$L$12,IF(G90="P-A Only",0,IF(G90="P-B Only",0,IF(G90="P-C Only",F90,IF(G90="Custom",F90*J90,0))))),0)</f>
        <v>0</v>
      </c>
      <c r="N90" s="17"/>
    </row>
    <row r="91" customFormat="false" ht="15" hidden="false" customHeight="true" outlineLevel="0" collapsed="false">
      <c r="A91" s="52" t="n">
        <v>54</v>
      </c>
      <c r="B91" s="46"/>
      <c r="C91" s="17"/>
      <c r="D91" s="17"/>
      <c r="E91" s="17"/>
      <c r="F91" s="53"/>
      <c r="G91" s="54"/>
      <c r="H91" s="50"/>
      <c r="I91" s="50"/>
      <c r="J91" s="50"/>
      <c r="K91" s="51" t="n">
        <f aca="false">IFERROR(IF(G91="Shared",F91*$L$10,IF(G91="P-A Only",F91,IF(G91="P-B Only",0,IF(G91="P-C Only",0,IF(G91="Custom",F91*H91,0))))),0)</f>
        <v>0</v>
      </c>
      <c r="L91" s="51" t="n">
        <f aca="false">IFERROR(IF(G91="Shared",F91*$L$11,IF(G91="P-A Only",0,IF(G91="P-B Only",F91,IF(G91="P-C Only",0,IF(G91="Custom",F91*I91,0))))),0)</f>
        <v>0</v>
      </c>
      <c r="M91" s="51" t="n">
        <f aca="false">IFERROR(IF(G91="Shared",F91*$L$12,IF(G91="P-A Only",0,IF(G91="P-B Only",0,IF(G91="P-C Only",F91,IF(G91="Custom",F91*J91,0))))),0)</f>
        <v>0</v>
      </c>
      <c r="N91" s="17"/>
    </row>
    <row r="92" customFormat="false" ht="15" hidden="false" customHeight="true" outlineLevel="0" collapsed="false">
      <c r="A92" s="45" t="n">
        <v>55</v>
      </c>
      <c r="B92" s="46"/>
      <c r="C92" s="17"/>
      <c r="D92" s="17"/>
      <c r="E92" s="17"/>
      <c r="F92" s="53"/>
      <c r="G92" s="54"/>
      <c r="H92" s="50"/>
      <c r="I92" s="50"/>
      <c r="J92" s="50"/>
      <c r="K92" s="51" t="n">
        <f aca="false">IFERROR(IF(G92="Shared",F92*$L$10,IF(G92="P-A Only",F92,IF(G92="P-B Only",0,IF(G92="P-C Only",0,IF(G92="Custom",F92*H92,0))))),0)</f>
        <v>0</v>
      </c>
      <c r="L92" s="51" t="n">
        <f aca="false">IFERROR(IF(G92="Shared",F92*$L$11,IF(G92="P-A Only",0,IF(G92="P-B Only",F92,IF(G92="P-C Only",0,IF(G92="Custom",F92*I92,0))))),0)</f>
        <v>0</v>
      </c>
      <c r="M92" s="51" t="n">
        <f aca="false">IFERROR(IF(G92="Shared",F92*$L$12,IF(G92="P-A Only",0,IF(G92="P-B Only",0,IF(G92="P-C Only",F92,IF(G92="Custom",F92*J92,0))))),0)</f>
        <v>0</v>
      </c>
      <c r="N92" s="17"/>
    </row>
    <row r="93" customFormat="false" ht="15" hidden="false" customHeight="true" outlineLevel="0" collapsed="false">
      <c r="A93" s="52" t="n">
        <v>56</v>
      </c>
      <c r="B93" s="46"/>
      <c r="C93" s="17"/>
      <c r="D93" s="17"/>
      <c r="E93" s="17"/>
      <c r="F93" s="53"/>
      <c r="G93" s="54"/>
      <c r="H93" s="50"/>
      <c r="I93" s="50"/>
      <c r="J93" s="50"/>
      <c r="K93" s="51" t="n">
        <f aca="false">IFERROR(IF(G93="Shared",F93*$L$10,IF(G93="P-A Only",F93,IF(G93="P-B Only",0,IF(G93="P-C Only",0,IF(G93="Custom",F93*H93,0))))),0)</f>
        <v>0</v>
      </c>
      <c r="L93" s="51" t="n">
        <f aca="false">IFERROR(IF(G93="Shared",F93*$L$11,IF(G93="P-A Only",0,IF(G93="P-B Only",F93,IF(G93="P-C Only",0,IF(G93="Custom",F93*I93,0))))),0)</f>
        <v>0</v>
      </c>
      <c r="M93" s="51" t="n">
        <f aca="false">IFERROR(IF(G93="Shared",F93*$L$12,IF(G93="P-A Only",0,IF(G93="P-B Only",0,IF(G93="P-C Only",F93,IF(G93="Custom",F93*J93,0))))),0)</f>
        <v>0</v>
      </c>
      <c r="N93" s="17"/>
    </row>
    <row r="94" customFormat="false" ht="15" hidden="false" customHeight="true" outlineLevel="0" collapsed="false">
      <c r="A94" s="45" t="n">
        <v>57</v>
      </c>
      <c r="B94" s="46"/>
      <c r="C94" s="17"/>
      <c r="D94" s="17"/>
      <c r="E94" s="17"/>
      <c r="F94" s="53"/>
      <c r="G94" s="54"/>
      <c r="H94" s="50"/>
      <c r="I94" s="50"/>
      <c r="J94" s="50"/>
      <c r="K94" s="51" t="n">
        <f aca="false">IFERROR(IF(G94="Shared",F94*$L$10,IF(G94="P-A Only",F94,IF(G94="P-B Only",0,IF(G94="P-C Only",0,IF(G94="Custom",F94*H94,0))))),0)</f>
        <v>0</v>
      </c>
      <c r="L94" s="51" t="n">
        <f aca="false">IFERROR(IF(G94="Shared",F94*$L$11,IF(G94="P-A Only",0,IF(G94="P-B Only",F94,IF(G94="P-C Only",0,IF(G94="Custom",F94*I94,0))))),0)</f>
        <v>0</v>
      </c>
      <c r="M94" s="51" t="n">
        <f aca="false">IFERROR(IF(G94="Shared",F94*$L$12,IF(G94="P-A Only",0,IF(G94="P-B Only",0,IF(G94="P-C Only",F94,IF(G94="Custom",F94*J94,0))))),0)</f>
        <v>0</v>
      </c>
      <c r="N94" s="17"/>
    </row>
    <row r="95" customFormat="false" ht="15" hidden="false" customHeight="true" outlineLevel="0" collapsed="false">
      <c r="A95" s="52" t="n">
        <v>58</v>
      </c>
      <c r="B95" s="46"/>
      <c r="C95" s="17"/>
      <c r="D95" s="17"/>
      <c r="E95" s="17"/>
      <c r="F95" s="53"/>
      <c r="G95" s="54"/>
      <c r="H95" s="50"/>
      <c r="I95" s="50"/>
      <c r="J95" s="50"/>
      <c r="K95" s="51" t="n">
        <f aca="false">IFERROR(IF(G95="Shared",F95*$L$10,IF(G95="P-A Only",F95,IF(G95="P-B Only",0,IF(G95="P-C Only",0,IF(G95="Custom",F95*H95,0))))),0)</f>
        <v>0</v>
      </c>
      <c r="L95" s="51" t="n">
        <f aca="false">IFERROR(IF(G95="Shared",F95*$L$11,IF(G95="P-A Only",0,IF(G95="P-B Only",F95,IF(G95="P-C Only",0,IF(G95="Custom",F95*I95,0))))),0)</f>
        <v>0</v>
      </c>
      <c r="M95" s="51" t="n">
        <f aca="false">IFERROR(IF(G95="Shared",F95*$L$12,IF(G95="P-A Only",0,IF(G95="P-B Only",0,IF(G95="P-C Only",F95,IF(G95="Custom",F95*J95,0))))),0)</f>
        <v>0</v>
      </c>
      <c r="N95" s="17"/>
    </row>
    <row r="96" customFormat="false" ht="15" hidden="false" customHeight="true" outlineLevel="0" collapsed="false">
      <c r="A96" s="45" t="n">
        <v>59</v>
      </c>
      <c r="B96" s="46"/>
      <c r="C96" s="17"/>
      <c r="D96" s="17"/>
      <c r="E96" s="17"/>
      <c r="F96" s="53"/>
      <c r="G96" s="54"/>
      <c r="H96" s="50"/>
      <c r="I96" s="50"/>
      <c r="J96" s="50"/>
      <c r="K96" s="51" t="n">
        <f aca="false">IFERROR(IF(G96="Shared",F96*$L$10,IF(G96="P-A Only",F96,IF(G96="P-B Only",0,IF(G96="P-C Only",0,IF(G96="Custom",F96*H96,0))))),0)</f>
        <v>0</v>
      </c>
      <c r="L96" s="51" t="n">
        <f aca="false">IFERROR(IF(G96="Shared",F96*$L$11,IF(G96="P-A Only",0,IF(G96="P-B Only",F96,IF(G96="P-C Only",0,IF(G96="Custom",F96*I96,0))))),0)</f>
        <v>0</v>
      </c>
      <c r="M96" s="51" t="n">
        <f aca="false">IFERROR(IF(G96="Shared",F96*$L$12,IF(G96="P-A Only",0,IF(G96="P-B Only",0,IF(G96="P-C Only",F96,IF(G96="Custom",F96*J96,0))))),0)</f>
        <v>0</v>
      </c>
      <c r="N96" s="17"/>
    </row>
    <row r="97" customFormat="false" ht="15" hidden="false" customHeight="true" outlineLevel="0" collapsed="false">
      <c r="A97" s="52" t="n">
        <v>60</v>
      </c>
      <c r="B97" s="46"/>
      <c r="C97" s="17"/>
      <c r="D97" s="17"/>
      <c r="E97" s="17"/>
      <c r="F97" s="53"/>
      <c r="G97" s="54"/>
      <c r="H97" s="50"/>
      <c r="I97" s="50"/>
      <c r="J97" s="50"/>
      <c r="K97" s="51" t="n">
        <f aca="false">IFERROR(IF(G97="Shared",F97*$L$10,IF(G97="P-A Only",F97,IF(G97="P-B Only",0,IF(G97="P-C Only",0,IF(G97="Custom",F97*H97,0))))),0)</f>
        <v>0</v>
      </c>
      <c r="L97" s="51" t="n">
        <f aca="false">IFERROR(IF(G97="Shared",F97*$L$11,IF(G97="P-A Only",0,IF(G97="P-B Only",F97,IF(G97="P-C Only",0,IF(G97="Custom",F97*I97,0))))),0)</f>
        <v>0</v>
      </c>
      <c r="M97" s="51" t="n">
        <f aca="false">IFERROR(IF(G97="Shared",F97*$L$12,IF(G97="P-A Only",0,IF(G97="P-B Only",0,IF(G97="P-C Only",F97,IF(G97="Custom",F97*J97,0))))),0)</f>
        <v>0</v>
      </c>
      <c r="N97" s="17"/>
    </row>
    <row r="98" customFormat="false" ht="15" hidden="false" customHeight="true" outlineLevel="0" collapsed="false">
      <c r="A98" s="45" t="n">
        <v>61</v>
      </c>
      <c r="B98" s="46"/>
      <c r="C98" s="17"/>
      <c r="D98" s="17"/>
      <c r="E98" s="17"/>
      <c r="F98" s="53"/>
      <c r="G98" s="54"/>
      <c r="H98" s="50"/>
      <c r="I98" s="50"/>
      <c r="J98" s="50"/>
      <c r="K98" s="51" t="n">
        <f aca="false">IFERROR(IF(G98="Shared",F98*$L$10,IF(G98="P-A Only",F98,IF(G98="P-B Only",0,IF(G98="P-C Only",0,IF(G98="Custom",F98*H98,0))))),0)</f>
        <v>0</v>
      </c>
      <c r="L98" s="51" t="n">
        <f aca="false">IFERROR(IF(G98="Shared",F98*$L$11,IF(G98="P-A Only",0,IF(G98="P-B Only",F98,IF(G98="P-C Only",0,IF(G98="Custom",F98*I98,0))))),0)</f>
        <v>0</v>
      </c>
      <c r="M98" s="51" t="n">
        <f aca="false">IFERROR(IF(G98="Shared",F98*$L$12,IF(G98="P-A Only",0,IF(G98="P-B Only",0,IF(G98="P-C Only",F98,IF(G98="Custom",F98*J98,0))))),0)</f>
        <v>0</v>
      </c>
      <c r="N98" s="17"/>
    </row>
    <row r="99" customFormat="false" ht="15" hidden="false" customHeight="true" outlineLevel="0" collapsed="false">
      <c r="A99" s="52" t="n">
        <v>62</v>
      </c>
      <c r="B99" s="46"/>
      <c r="C99" s="17"/>
      <c r="D99" s="17"/>
      <c r="E99" s="17"/>
      <c r="F99" s="53"/>
      <c r="G99" s="54"/>
      <c r="H99" s="50"/>
      <c r="I99" s="50"/>
      <c r="J99" s="50"/>
      <c r="K99" s="51" t="n">
        <f aca="false">IFERROR(IF(G99="Shared",F99*$L$10,IF(G99="P-A Only",F99,IF(G99="P-B Only",0,IF(G99="P-C Only",0,IF(G99="Custom",F99*H99,0))))),0)</f>
        <v>0</v>
      </c>
      <c r="L99" s="51" t="n">
        <f aca="false">IFERROR(IF(G99="Shared",F99*$L$11,IF(G99="P-A Only",0,IF(G99="P-B Only",F99,IF(G99="P-C Only",0,IF(G99="Custom",F99*I99,0))))),0)</f>
        <v>0</v>
      </c>
      <c r="M99" s="51" t="n">
        <f aca="false">IFERROR(IF(G99="Shared",F99*$L$12,IF(G99="P-A Only",0,IF(G99="P-B Only",0,IF(G99="P-C Only",F99,IF(G99="Custom",F99*J99,0))))),0)</f>
        <v>0</v>
      </c>
      <c r="N99" s="17"/>
    </row>
    <row r="100" customFormat="false" ht="15" hidden="false" customHeight="true" outlineLevel="0" collapsed="false">
      <c r="A100" s="45" t="n">
        <v>63</v>
      </c>
      <c r="B100" s="46"/>
      <c r="C100" s="17"/>
      <c r="D100" s="17"/>
      <c r="E100" s="17"/>
      <c r="F100" s="53"/>
      <c r="G100" s="54"/>
      <c r="H100" s="50"/>
      <c r="I100" s="50"/>
      <c r="J100" s="50"/>
      <c r="K100" s="51" t="n">
        <f aca="false">IFERROR(IF(G100="Shared",F100*$L$10,IF(G100="P-A Only",F100,IF(G100="P-B Only",0,IF(G100="P-C Only",0,IF(G100="Custom",F100*H100,0))))),0)</f>
        <v>0</v>
      </c>
      <c r="L100" s="51" t="n">
        <f aca="false">IFERROR(IF(G100="Shared",F100*$L$11,IF(G100="P-A Only",0,IF(G100="P-B Only",F100,IF(G100="P-C Only",0,IF(G100="Custom",F100*I100,0))))),0)</f>
        <v>0</v>
      </c>
      <c r="M100" s="51" t="n">
        <f aca="false">IFERROR(IF(G100="Shared",F100*$L$12,IF(G100="P-A Only",0,IF(G100="P-B Only",0,IF(G100="P-C Only",F100,IF(G100="Custom",F100*J100,0))))),0)</f>
        <v>0</v>
      </c>
      <c r="N100" s="17"/>
    </row>
    <row r="101" customFormat="false" ht="15" hidden="false" customHeight="true" outlineLevel="0" collapsed="false">
      <c r="A101" s="52" t="n">
        <v>64</v>
      </c>
      <c r="B101" s="46"/>
      <c r="C101" s="17"/>
      <c r="D101" s="17"/>
      <c r="E101" s="17"/>
      <c r="F101" s="53"/>
      <c r="G101" s="54"/>
      <c r="H101" s="50"/>
      <c r="I101" s="50"/>
      <c r="J101" s="50"/>
      <c r="K101" s="51" t="n">
        <f aca="false">IFERROR(IF(G101="Shared",F101*$L$10,IF(G101="P-A Only",F101,IF(G101="P-B Only",0,IF(G101="P-C Only",0,IF(G101="Custom",F101*H101,0))))),0)</f>
        <v>0</v>
      </c>
      <c r="L101" s="51" t="n">
        <f aca="false">IFERROR(IF(G101="Shared",F101*$L$11,IF(G101="P-A Only",0,IF(G101="P-B Only",F101,IF(G101="P-C Only",0,IF(G101="Custom",F101*I101,0))))),0)</f>
        <v>0</v>
      </c>
      <c r="M101" s="51" t="n">
        <f aca="false">IFERROR(IF(G101="Shared",F101*$L$12,IF(G101="P-A Only",0,IF(G101="P-B Only",0,IF(G101="P-C Only",F101,IF(G101="Custom",F101*J101,0))))),0)</f>
        <v>0</v>
      </c>
      <c r="N101" s="17"/>
    </row>
    <row r="102" customFormat="false" ht="15" hidden="false" customHeight="true" outlineLevel="0" collapsed="false">
      <c r="A102" s="45" t="n">
        <v>65</v>
      </c>
      <c r="B102" s="46"/>
      <c r="C102" s="17"/>
      <c r="D102" s="17"/>
      <c r="E102" s="17"/>
      <c r="F102" s="53"/>
      <c r="G102" s="54"/>
      <c r="H102" s="50"/>
      <c r="I102" s="50"/>
      <c r="J102" s="50"/>
      <c r="K102" s="51" t="n">
        <f aca="false">IFERROR(IF(G102="Shared",F102*$L$10,IF(G102="P-A Only",F102,IF(G102="P-B Only",0,IF(G102="P-C Only",0,IF(G102="Custom",F102*H102,0))))),0)</f>
        <v>0</v>
      </c>
      <c r="L102" s="51" t="n">
        <f aca="false">IFERROR(IF(G102="Shared",F102*$L$11,IF(G102="P-A Only",0,IF(G102="P-B Only",F102,IF(G102="P-C Only",0,IF(G102="Custom",F102*I102,0))))),0)</f>
        <v>0</v>
      </c>
      <c r="M102" s="51" t="n">
        <f aca="false">IFERROR(IF(G102="Shared",F102*$L$12,IF(G102="P-A Only",0,IF(G102="P-B Only",0,IF(G102="P-C Only",F102,IF(G102="Custom",F102*J102,0))))),0)</f>
        <v>0</v>
      </c>
      <c r="N102" s="17"/>
    </row>
    <row r="103" customFormat="false" ht="15" hidden="false" customHeight="true" outlineLevel="0" collapsed="false">
      <c r="A103" s="52" t="n">
        <v>66</v>
      </c>
      <c r="B103" s="46"/>
      <c r="C103" s="17"/>
      <c r="D103" s="17"/>
      <c r="E103" s="17"/>
      <c r="F103" s="53"/>
      <c r="G103" s="54"/>
      <c r="H103" s="50"/>
      <c r="I103" s="50"/>
      <c r="J103" s="50"/>
      <c r="K103" s="51" t="n">
        <f aca="false">IFERROR(IF(G103="Shared",F103*$L$10,IF(G103="P-A Only",F103,IF(G103="P-B Only",0,IF(G103="P-C Only",0,IF(G103="Custom",F103*H103,0))))),0)</f>
        <v>0</v>
      </c>
      <c r="L103" s="51" t="n">
        <f aca="false">IFERROR(IF(G103="Shared",F103*$L$11,IF(G103="P-A Only",0,IF(G103="P-B Only",F103,IF(G103="P-C Only",0,IF(G103="Custom",F103*I103,0))))),0)</f>
        <v>0</v>
      </c>
      <c r="M103" s="51" t="n">
        <f aca="false">IFERROR(IF(G103="Shared",F103*$L$12,IF(G103="P-A Only",0,IF(G103="P-B Only",0,IF(G103="P-C Only",F103,IF(G103="Custom",F103*J103,0))))),0)</f>
        <v>0</v>
      </c>
      <c r="N103" s="17"/>
    </row>
    <row r="104" customFormat="false" ht="15" hidden="false" customHeight="true" outlineLevel="0" collapsed="false">
      <c r="A104" s="45" t="n">
        <v>67</v>
      </c>
      <c r="B104" s="46"/>
      <c r="C104" s="17"/>
      <c r="D104" s="17"/>
      <c r="E104" s="17"/>
      <c r="F104" s="53"/>
      <c r="G104" s="54"/>
      <c r="H104" s="50"/>
      <c r="I104" s="50"/>
      <c r="J104" s="50"/>
      <c r="K104" s="51" t="n">
        <f aca="false">IFERROR(IF(G104="Shared",F104*$L$10,IF(G104="P-A Only",F104,IF(G104="P-B Only",0,IF(G104="P-C Only",0,IF(G104="Custom",F104*H104,0))))),0)</f>
        <v>0</v>
      </c>
      <c r="L104" s="51" t="n">
        <f aca="false">IFERROR(IF(G104="Shared",F104*$L$11,IF(G104="P-A Only",0,IF(G104="P-B Only",F104,IF(G104="P-C Only",0,IF(G104="Custom",F104*I104,0))))),0)</f>
        <v>0</v>
      </c>
      <c r="M104" s="51" t="n">
        <f aca="false">IFERROR(IF(G104="Shared",F104*$L$12,IF(G104="P-A Only",0,IF(G104="P-B Only",0,IF(G104="P-C Only",F104,IF(G104="Custom",F104*J104,0))))),0)</f>
        <v>0</v>
      </c>
      <c r="N104" s="17"/>
    </row>
    <row r="105" customFormat="false" ht="15" hidden="false" customHeight="true" outlineLevel="0" collapsed="false">
      <c r="A105" s="52" t="n">
        <v>68</v>
      </c>
      <c r="B105" s="46"/>
      <c r="C105" s="17"/>
      <c r="D105" s="17"/>
      <c r="E105" s="17"/>
      <c r="F105" s="53"/>
      <c r="G105" s="54"/>
      <c r="H105" s="50"/>
      <c r="I105" s="50"/>
      <c r="J105" s="50"/>
      <c r="K105" s="51" t="n">
        <f aca="false">IFERROR(IF(G105="Shared",F105*$L$10,IF(G105="P-A Only",F105,IF(G105="P-B Only",0,IF(G105="P-C Only",0,IF(G105="Custom",F105*H105,0))))),0)</f>
        <v>0</v>
      </c>
      <c r="L105" s="51" t="n">
        <f aca="false">IFERROR(IF(G105="Shared",F105*$L$11,IF(G105="P-A Only",0,IF(G105="P-B Only",F105,IF(G105="P-C Only",0,IF(G105="Custom",F105*I105,0))))),0)</f>
        <v>0</v>
      </c>
      <c r="M105" s="51" t="n">
        <f aca="false">IFERROR(IF(G105="Shared",F105*$L$12,IF(G105="P-A Only",0,IF(G105="P-B Only",0,IF(G105="P-C Only",F105,IF(G105="Custom",F105*J105,0))))),0)</f>
        <v>0</v>
      </c>
      <c r="N105" s="17"/>
    </row>
    <row r="106" customFormat="false" ht="15" hidden="false" customHeight="true" outlineLevel="0" collapsed="false">
      <c r="A106" s="45" t="n">
        <v>69</v>
      </c>
      <c r="B106" s="46"/>
      <c r="C106" s="17"/>
      <c r="D106" s="17"/>
      <c r="E106" s="17"/>
      <c r="F106" s="53"/>
      <c r="G106" s="54"/>
      <c r="H106" s="50"/>
      <c r="I106" s="50"/>
      <c r="J106" s="50"/>
      <c r="K106" s="51" t="n">
        <f aca="false">IFERROR(IF(G106="Shared",F106*$L$10,IF(G106="P-A Only",F106,IF(G106="P-B Only",0,IF(G106="P-C Only",0,IF(G106="Custom",F106*H106,0))))),0)</f>
        <v>0</v>
      </c>
      <c r="L106" s="51" t="n">
        <f aca="false">IFERROR(IF(G106="Shared",F106*$L$11,IF(G106="P-A Only",0,IF(G106="P-B Only",F106,IF(G106="P-C Only",0,IF(G106="Custom",F106*I106,0))))),0)</f>
        <v>0</v>
      </c>
      <c r="M106" s="51" t="n">
        <f aca="false">IFERROR(IF(G106="Shared",F106*$L$12,IF(G106="P-A Only",0,IF(G106="P-B Only",0,IF(G106="P-C Only",F106,IF(G106="Custom",F106*J106,0))))),0)</f>
        <v>0</v>
      </c>
      <c r="N106" s="17"/>
    </row>
    <row r="107" customFormat="false" ht="15" hidden="false" customHeight="true" outlineLevel="0" collapsed="false">
      <c r="A107" s="52" t="n">
        <v>70</v>
      </c>
      <c r="B107" s="46"/>
      <c r="C107" s="17"/>
      <c r="D107" s="17"/>
      <c r="E107" s="17"/>
      <c r="F107" s="53"/>
      <c r="G107" s="54"/>
      <c r="H107" s="50"/>
      <c r="I107" s="50"/>
      <c r="J107" s="50"/>
      <c r="K107" s="51" t="n">
        <f aca="false">IFERROR(IF(G107="Shared",F107*$L$10,IF(G107="P-A Only",F107,IF(G107="P-B Only",0,IF(G107="P-C Only",0,IF(G107="Custom",F107*H107,0))))),0)</f>
        <v>0</v>
      </c>
      <c r="L107" s="51" t="n">
        <f aca="false">IFERROR(IF(G107="Shared",F107*$L$11,IF(G107="P-A Only",0,IF(G107="P-B Only",F107,IF(G107="P-C Only",0,IF(G107="Custom",F107*I107,0))))),0)</f>
        <v>0</v>
      </c>
      <c r="M107" s="51" t="n">
        <f aca="false">IFERROR(IF(G107="Shared",F107*$L$12,IF(G107="P-A Only",0,IF(G107="P-B Only",0,IF(G107="P-C Only",F107,IF(G107="Custom",F107*J107,0))))),0)</f>
        <v>0</v>
      </c>
      <c r="N107" s="17"/>
    </row>
    <row r="108" customFormat="false" ht="15" hidden="false" customHeight="true" outlineLevel="0" collapsed="false">
      <c r="A108" s="45" t="n">
        <v>71</v>
      </c>
      <c r="B108" s="46"/>
      <c r="C108" s="17"/>
      <c r="D108" s="17"/>
      <c r="E108" s="17"/>
      <c r="F108" s="53"/>
      <c r="G108" s="54"/>
      <c r="H108" s="50"/>
      <c r="I108" s="50"/>
      <c r="J108" s="50"/>
      <c r="K108" s="51" t="n">
        <f aca="false">IFERROR(IF(G108="Shared",F108*$L$10,IF(G108="P-A Only",F108,IF(G108="P-B Only",0,IF(G108="P-C Only",0,IF(G108="Custom",F108*H108,0))))),0)</f>
        <v>0</v>
      </c>
      <c r="L108" s="51" t="n">
        <f aca="false">IFERROR(IF(G108="Shared",F108*$L$11,IF(G108="P-A Only",0,IF(G108="P-B Only",F108,IF(G108="P-C Only",0,IF(G108="Custom",F108*I108,0))))),0)</f>
        <v>0</v>
      </c>
      <c r="M108" s="51" t="n">
        <f aca="false">IFERROR(IF(G108="Shared",F108*$L$12,IF(G108="P-A Only",0,IF(G108="P-B Only",0,IF(G108="P-C Only",F108,IF(G108="Custom",F108*J108,0))))),0)</f>
        <v>0</v>
      </c>
      <c r="N108" s="17"/>
    </row>
    <row r="109" customFormat="false" ht="15" hidden="false" customHeight="true" outlineLevel="0" collapsed="false">
      <c r="A109" s="52" t="n">
        <v>72</v>
      </c>
      <c r="B109" s="46"/>
      <c r="C109" s="17"/>
      <c r="D109" s="17"/>
      <c r="E109" s="17"/>
      <c r="F109" s="53"/>
      <c r="G109" s="54"/>
      <c r="H109" s="50"/>
      <c r="I109" s="50"/>
      <c r="J109" s="50"/>
      <c r="K109" s="51" t="n">
        <f aca="false">IFERROR(IF(G109="Shared",F109*$L$10,IF(G109="P-A Only",F109,IF(G109="P-B Only",0,IF(G109="P-C Only",0,IF(G109="Custom",F109*H109,0))))),0)</f>
        <v>0</v>
      </c>
      <c r="L109" s="51" t="n">
        <f aca="false">IFERROR(IF(G109="Shared",F109*$L$11,IF(G109="P-A Only",0,IF(G109="P-B Only",F109,IF(G109="P-C Only",0,IF(G109="Custom",F109*I109,0))))),0)</f>
        <v>0</v>
      </c>
      <c r="M109" s="51" t="n">
        <f aca="false">IFERROR(IF(G109="Shared",F109*$L$12,IF(G109="P-A Only",0,IF(G109="P-B Only",0,IF(G109="P-C Only",F109,IF(G109="Custom",F109*J109,0))))),0)</f>
        <v>0</v>
      </c>
      <c r="N109" s="17"/>
    </row>
    <row r="110" customFormat="false" ht="15" hidden="false" customHeight="true" outlineLevel="0" collapsed="false">
      <c r="A110" s="45" t="n">
        <v>73</v>
      </c>
      <c r="B110" s="46"/>
      <c r="C110" s="17"/>
      <c r="D110" s="17"/>
      <c r="E110" s="17"/>
      <c r="F110" s="53"/>
      <c r="G110" s="54"/>
      <c r="H110" s="50"/>
      <c r="I110" s="50"/>
      <c r="J110" s="50"/>
      <c r="K110" s="51" t="n">
        <f aca="false">IFERROR(IF(G110="Shared",F110*$L$10,IF(G110="P-A Only",F110,IF(G110="P-B Only",0,IF(G110="P-C Only",0,IF(G110="Custom",F110*H110,0))))),0)</f>
        <v>0</v>
      </c>
      <c r="L110" s="51" t="n">
        <f aca="false">IFERROR(IF(G110="Shared",F110*$L$11,IF(G110="P-A Only",0,IF(G110="P-B Only",F110,IF(G110="P-C Only",0,IF(G110="Custom",F110*I110,0))))),0)</f>
        <v>0</v>
      </c>
      <c r="M110" s="51" t="n">
        <f aca="false">IFERROR(IF(G110="Shared",F110*$L$12,IF(G110="P-A Only",0,IF(G110="P-B Only",0,IF(G110="P-C Only",F110,IF(G110="Custom",F110*J110,0))))),0)</f>
        <v>0</v>
      </c>
      <c r="N110" s="17"/>
    </row>
    <row r="111" customFormat="false" ht="15" hidden="false" customHeight="true" outlineLevel="0" collapsed="false">
      <c r="A111" s="52" t="n">
        <v>74</v>
      </c>
      <c r="B111" s="46"/>
      <c r="C111" s="17"/>
      <c r="D111" s="17"/>
      <c r="E111" s="17"/>
      <c r="F111" s="53"/>
      <c r="G111" s="54"/>
      <c r="H111" s="50"/>
      <c r="I111" s="50"/>
      <c r="J111" s="50"/>
      <c r="K111" s="51" t="n">
        <f aca="false">IFERROR(IF(G111="Shared",F111*$L$10,IF(G111="P-A Only",F111,IF(G111="P-B Only",0,IF(G111="P-C Only",0,IF(G111="Custom",F111*H111,0))))),0)</f>
        <v>0</v>
      </c>
      <c r="L111" s="51" t="n">
        <f aca="false">IFERROR(IF(G111="Shared",F111*$L$11,IF(G111="P-A Only",0,IF(G111="P-B Only",F111,IF(G111="P-C Only",0,IF(G111="Custom",F111*I111,0))))),0)</f>
        <v>0</v>
      </c>
      <c r="M111" s="51" t="n">
        <f aca="false">IFERROR(IF(G111="Shared",F111*$L$12,IF(G111="P-A Only",0,IF(G111="P-B Only",0,IF(G111="P-C Only",F111,IF(G111="Custom",F111*J111,0))))),0)</f>
        <v>0</v>
      </c>
      <c r="N111" s="17"/>
    </row>
    <row r="112" customFormat="false" ht="15" hidden="false" customHeight="true" outlineLevel="0" collapsed="false">
      <c r="A112" s="45" t="n">
        <v>75</v>
      </c>
      <c r="B112" s="46"/>
      <c r="C112" s="17"/>
      <c r="D112" s="17"/>
      <c r="E112" s="17"/>
      <c r="F112" s="53"/>
      <c r="G112" s="54"/>
      <c r="H112" s="50"/>
      <c r="I112" s="50"/>
      <c r="J112" s="50"/>
      <c r="K112" s="51" t="n">
        <f aca="false">IFERROR(IF(G112="Shared",F112*$L$10,IF(G112="P-A Only",F112,IF(G112="P-B Only",0,IF(G112="P-C Only",0,IF(G112="Custom",F112*H112,0))))),0)</f>
        <v>0</v>
      </c>
      <c r="L112" s="51" t="n">
        <f aca="false">IFERROR(IF(G112="Shared",F112*$L$11,IF(G112="P-A Only",0,IF(G112="P-B Only",F112,IF(G112="P-C Only",0,IF(G112="Custom",F112*I112,0))))),0)</f>
        <v>0</v>
      </c>
      <c r="M112" s="51" t="n">
        <f aca="false">IFERROR(IF(G112="Shared",F112*$L$12,IF(G112="P-A Only",0,IF(G112="P-B Only",0,IF(G112="P-C Only",F112,IF(G112="Custom",F112*J112,0))))),0)</f>
        <v>0</v>
      </c>
      <c r="N112" s="17"/>
    </row>
    <row r="113" customFormat="false" ht="15" hidden="false" customHeight="true" outlineLevel="0" collapsed="false">
      <c r="A113" s="52" t="n">
        <v>76</v>
      </c>
      <c r="B113" s="46"/>
      <c r="C113" s="17"/>
      <c r="D113" s="17"/>
      <c r="E113" s="17"/>
      <c r="F113" s="53"/>
      <c r="G113" s="54"/>
      <c r="H113" s="50"/>
      <c r="I113" s="50"/>
      <c r="J113" s="50"/>
      <c r="K113" s="51" t="n">
        <f aca="false">IFERROR(IF(G113="Shared",F113*$L$10,IF(G113="P-A Only",F113,IF(G113="P-B Only",0,IF(G113="P-C Only",0,IF(G113="Custom",F113*H113,0))))),0)</f>
        <v>0</v>
      </c>
      <c r="L113" s="51" t="n">
        <f aca="false">IFERROR(IF(G113="Shared",F113*$L$11,IF(G113="P-A Only",0,IF(G113="P-B Only",F113,IF(G113="P-C Only",0,IF(G113="Custom",F113*I113,0))))),0)</f>
        <v>0</v>
      </c>
      <c r="M113" s="51" t="n">
        <f aca="false">IFERROR(IF(G113="Shared",F113*$L$12,IF(G113="P-A Only",0,IF(G113="P-B Only",0,IF(G113="P-C Only",F113,IF(G113="Custom",F113*J113,0))))),0)</f>
        <v>0</v>
      </c>
      <c r="N113" s="17"/>
    </row>
    <row r="114" customFormat="false" ht="15" hidden="false" customHeight="true" outlineLevel="0" collapsed="false">
      <c r="A114" s="45" t="n">
        <v>77</v>
      </c>
      <c r="B114" s="46"/>
      <c r="C114" s="17"/>
      <c r="D114" s="17"/>
      <c r="E114" s="17"/>
      <c r="F114" s="53"/>
      <c r="G114" s="54"/>
      <c r="H114" s="50"/>
      <c r="I114" s="50"/>
      <c r="J114" s="50"/>
      <c r="K114" s="51" t="n">
        <f aca="false">IFERROR(IF(G114="Shared",F114*$L$10,IF(G114="P-A Only",F114,IF(G114="P-B Only",0,IF(G114="P-C Only",0,IF(G114="Custom",F114*H114,0))))),0)</f>
        <v>0</v>
      </c>
      <c r="L114" s="51" t="n">
        <f aca="false">IFERROR(IF(G114="Shared",F114*$L$11,IF(G114="P-A Only",0,IF(G114="P-B Only",F114,IF(G114="P-C Only",0,IF(G114="Custom",F114*I114,0))))),0)</f>
        <v>0</v>
      </c>
      <c r="M114" s="51" t="n">
        <f aca="false">IFERROR(IF(G114="Shared",F114*$L$12,IF(G114="P-A Only",0,IF(G114="P-B Only",0,IF(G114="P-C Only",F114,IF(G114="Custom",F114*J114,0))))),0)</f>
        <v>0</v>
      </c>
      <c r="N114" s="17"/>
    </row>
    <row r="115" customFormat="false" ht="15" hidden="false" customHeight="true" outlineLevel="0" collapsed="false">
      <c r="A115" s="52" t="n">
        <v>78</v>
      </c>
      <c r="B115" s="46"/>
      <c r="C115" s="17"/>
      <c r="D115" s="17"/>
      <c r="E115" s="17"/>
      <c r="F115" s="53"/>
      <c r="G115" s="54"/>
      <c r="H115" s="50"/>
      <c r="I115" s="50"/>
      <c r="J115" s="50"/>
      <c r="K115" s="51" t="n">
        <f aca="false">IFERROR(IF(G115="Shared",F115*$L$10,IF(G115="P-A Only",F115,IF(G115="P-B Only",0,IF(G115="P-C Only",0,IF(G115="Custom",F115*H115,0))))),0)</f>
        <v>0</v>
      </c>
      <c r="L115" s="51" t="n">
        <f aca="false">IFERROR(IF(G115="Shared",F115*$L$11,IF(G115="P-A Only",0,IF(G115="P-B Only",F115,IF(G115="P-C Only",0,IF(G115="Custom",F115*I115,0))))),0)</f>
        <v>0</v>
      </c>
      <c r="M115" s="51" t="n">
        <f aca="false">IFERROR(IF(G115="Shared",F115*$L$12,IF(G115="P-A Only",0,IF(G115="P-B Only",0,IF(G115="P-C Only",F115,IF(G115="Custom",F115*J115,0))))),0)</f>
        <v>0</v>
      </c>
      <c r="N115" s="17"/>
    </row>
    <row r="116" customFormat="false" ht="15" hidden="false" customHeight="true" outlineLevel="0" collapsed="false">
      <c r="A116" s="45" t="n">
        <v>79</v>
      </c>
      <c r="B116" s="46"/>
      <c r="C116" s="17"/>
      <c r="D116" s="17"/>
      <c r="E116" s="17"/>
      <c r="F116" s="53"/>
      <c r="G116" s="54"/>
      <c r="H116" s="50"/>
      <c r="I116" s="50"/>
      <c r="J116" s="50"/>
      <c r="K116" s="51" t="n">
        <f aca="false">IFERROR(IF(G116="Shared",F116*$L$10,IF(G116="P-A Only",F116,IF(G116="P-B Only",0,IF(G116="P-C Only",0,IF(G116="Custom",F116*H116,0))))),0)</f>
        <v>0</v>
      </c>
      <c r="L116" s="51" t="n">
        <f aca="false">IFERROR(IF(G116="Shared",F116*$L$11,IF(G116="P-A Only",0,IF(G116="P-B Only",F116,IF(G116="P-C Only",0,IF(G116="Custom",F116*I116,0))))),0)</f>
        <v>0</v>
      </c>
      <c r="M116" s="51" t="n">
        <f aca="false">IFERROR(IF(G116="Shared",F116*$L$12,IF(G116="P-A Only",0,IF(G116="P-B Only",0,IF(G116="P-C Only",F116,IF(G116="Custom",F116*J116,0))))),0)</f>
        <v>0</v>
      </c>
      <c r="N116" s="17"/>
    </row>
    <row r="117" customFormat="false" ht="15" hidden="false" customHeight="true" outlineLevel="0" collapsed="false">
      <c r="A117" s="52" t="n">
        <v>80</v>
      </c>
      <c r="B117" s="46"/>
      <c r="C117" s="17"/>
      <c r="D117" s="17"/>
      <c r="E117" s="17"/>
      <c r="F117" s="53"/>
      <c r="G117" s="54"/>
      <c r="H117" s="50"/>
      <c r="I117" s="50"/>
      <c r="J117" s="50"/>
      <c r="K117" s="51" t="n">
        <f aca="false">IFERROR(IF(G117="Shared",F117*$L$10,IF(G117="P-A Only",F117,IF(G117="P-B Only",0,IF(G117="P-C Only",0,IF(G117="Custom",F117*H117,0))))),0)</f>
        <v>0</v>
      </c>
      <c r="L117" s="51" t="n">
        <f aca="false">IFERROR(IF(G117="Shared",F117*$L$11,IF(G117="P-A Only",0,IF(G117="P-B Only",F117,IF(G117="P-C Only",0,IF(G117="Custom",F117*I117,0))))),0)</f>
        <v>0</v>
      </c>
      <c r="M117" s="51" t="n">
        <f aca="false">IFERROR(IF(G117="Shared",F117*$L$12,IF(G117="P-A Only",0,IF(G117="P-B Only",0,IF(G117="P-C Only",F117,IF(G117="Custom",F117*J117,0))))),0)</f>
        <v>0</v>
      </c>
      <c r="N117" s="17"/>
    </row>
    <row r="119" customFormat="false" ht="27.75" hidden="false" customHeight="true" outlineLevel="0" collapsed="false">
      <c r="E119" s="55" t="s">
        <v>79</v>
      </c>
      <c r="F119" s="56" t="n">
        <f aca="false">SUM(F38:F117)</f>
        <v>1500</v>
      </c>
      <c r="K119" s="57" t="n">
        <f aca="false">SUM(K38:K117)</f>
        <v>499.5</v>
      </c>
      <c r="L119" s="57" t="n">
        <f aca="false">SUM(L38:L117)</f>
        <v>499.5</v>
      </c>
      <c r="M119" s="57" t="n">
        <f aca="false">SUM(M38:M117)</f>
        <v>501</v>
      </c>
    </row>
    <row r="120" customFormat="false" ht="12" hidden="false" customHeight="true" outlineLevel="0" collapsed="false"/>
    <row r="121" customFormat="false" ht="21.75" hidden="false" customHeight="true" outlineLevel="0" collapsed="false">
      <c r="A121" s="58" t="s">
        <v>80</v>
      </c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</row>
    <row r="122" customFormat="false" ht="21.75" hidden="false" customHeight="true" outlineLevel="0" collapsed="false">
      <c r="A122" s="6" t="s">
        <v>81</v>
      </c>
      <c r="B122" s="6"/>
      <c r="C122" s="6"/>
      <c r="D122" s="6"/>
      <c r="E122" s="6"/>
      <c r="F122" s="6"/>
      <c r="G122" s="6" t="s">
        <v>82</v>
      </c>
      <c r="H122" s="6"/>
      <c r="I122" s="6"/>
      <c r="J122" s="6"/>
      <c r="K122" s="6"/>
      <c r="L122" s="6"/>
      <c r="M122" s="6"/>
      <c r="N122" s="6"/>
    </row>
    <row r="123" customFormat="false" ht="25.5" hidden="false" customHeight="true" outlineLevel="0" collapsed="false">
      <c r="A123" s="59" t="s">
        <v>83</v>
      </c>
      <c r="B123" s="59"/>
      <c r="C123" s="60"/>
      <c r="D123" s="60"/>
      <c r="E123" s="60"/>
      <c r="F123" s="60"/>
      <c r="G123" s="13" t="s">
        <v>10</v>
      </c>
      <c r="H123" s="13"/>
      <c r="I123" s="12" t="s">
        <v>84</v>
      </c>
      <c r="J123" s="12" t="s">
        <v>85</v>
      </c>
      <c r="K123" s="12" t="s">
        <v>86</v>
      </c>
      <c r="L123" s="13" t="s">
        <v>87</v>
      </c>
      <c r="M123" s="13"/>
      <c r="N123" s="12" t="s">
        <v>88</v>
      </c>
    </row>
    <row r="124" customFormat="false" ht="24" hidden="false" customHeight="true" outlineLevel="0" collapsed="false">
      <c r="A124" s="59" t="s">
        <v>89</v>
      </c>
      <c r="B124" s="59"/>
      <c r="C124" s="25" t="n">
        <v>195000</v>
      </c>
      <c r="D124" s="25"/>
      <c r="E124" s="25"/>
      <c r="F124" s="25"/>
      <c r="G124" s="61" t="str">
        <f aca="false">$H$10</f>
        <v>Partner A (You)</v>
      </c>
      <c r="H124" s="61"/>
      <c r="I124" s="50" t="n">
        <f aca="false">$L$10</f>
        <v>0.333</v>
      </c>
      <c r="J124" s="51" t="n">
        <f aca="false">$C$131*I124</f>
        <v>59873.4</v>
      </c>
      <c r="K124" s="51" t="n">
        <f aca="false">$K$119+IF($D$20="Shared",$A$20*$L$10,IF($D$20="P-A Only",$A$20,0))+IF($J$20="Shared",$G$20*$L$10,IF($J$20="P-A Only",$G$20,0))+IF($D$28="Shared",$A$28*$L$10,IF($D$28="P-A Only",$A$28,0))+IF($J$28="Shared",$G$28*$L$10,IF($J$28="P-A Only",$G$28,0))</f>
        <v>53280</v>
      </c>
      <c r="L124" s="62" t="n">
        <f aca="false">J124-K124</f>
        <v>6593.4</v>
      </c>
      <c r="M124" s="62"/>
      <c r="N124" s="63" t="n">
        <f aca="false">IFERROR(L124/K124,0)</f>
        <v>0.12375</v>
      </c>
    </row>
    <row r="125" customFormat="false" ht="24" hidden="false" customHeight="true" outlineLevel="0" collapsed="false">
      <c r="A125" s="59" t="s">
        <v>90</v>
      </c>
      <c r="B125" s="59"/>
      <c r="C125" s="16" t="n">
        <v>0.06</v>
      </c>
      <c r="D125" s="16"/>
      <c r="E125" s="16"/>
      <c r="F125" s="16"/>
      <c r="G125" s="64" t="str">
        <f aca="false">$H$11</f>
        <v>Partner B</v>
      </c>
      <c r="H125" s="64"/>
      <c r="I125" s="50" t="n">
        <f aca="false">$L$11</f>
        <v>0.333</v>
      </c>
      <c r="J125" s="51" t="n">
        <f aca="false">$C$131*I125</f>
        <v>59873.4</v>
      </c>
      <c r="K125" s="51" t="n">
        <f aca="false">$L$119+IF($D$20="Shared",$A$20*$L$11,IF($D$20="P-B Only",$A$20,0))+IF($J$20="Shared",$G$20*$L$11,IF($J$20="P-B Only",$G$20,0))+IF($D$28="Shared",$A$28*$L$11,IF($D$28="P-B Only",$A$28,0))+IF($J$28="Shared",$G$28*$L$11,IF($J$28="P-B Only",$G$28,0))</f>
        <v>53280</v>
      </c>
      <c r="L125" s="62" t="n">
        <f aca="false">J125-K125</f>
        <v>6593.4</v>
      </c>
      <c r="M125" s="62"/>
      <c r="N125" s="63" t="n">
        <f aca="false">IFERROR(L125/K125,0)</f>
        <v>0.12375</v>
      </c>
    </row>
    <row r="126" customFormat="false" ht="24" hidden="false" customHeight="true" outlineLevel="0" collapsed="false">
      <c r="A126" s="59" t="s">
        <v>91</v>
      </c>
      <c r="B126" s="59"/>
      <c r="C126" s="30" t="n">
        <f aca="false">C124*C125</f>
        <v>11700</v>
      </c>
      <c r="D126" s="30"/>
      <c r="E126" s="30"/>
      <c r="F126" s="30"/>
      <c r="G126" s="65" t="str">
        <f aca="false">$H$12</f>
        <v>Partner C</v>
      </c>
      <c r="H126" s="65"/>
      <c r="I126" s="50" t="n">
        <f aca="false">$L$12</f>
        <v>0.334</v>
      </c>
      <c r="J126" s="51" t="n">
        <f aca="false">$C$131*I126</f>
        <v>60053.2</v>
      </c>
      <c r="K126" s="51" t="n">
        <f aca="false">$M$119+IF($D$20="Shared",$A$20*$L$12,IF($D$20="P-C Only",$A$20,0))+IF($J$20="Shared",$G$20*$L$12,IF($J$20="P-C Only",$G$20,0))+IF($D$28="Shared",$A$28*$L$12,IF($D$28="P-C Only",$A$28,0))+IF($J$28="Shared",$G$28*$L$12,IF($J$28="P-C Only",$G$28,0))</f>
        <v>53440</v>
      </c>
      <c r="L126" s="62" t="n">
        <f aca="false">J126-K126</f>
        <v>6613.2</v>
      </c>
      <c r="M126" s="62"/>
      <c r="N126" s="63" t="n">
        <f aca="false">IFERROR(L126/K126,0)</f>
        <v>0.12375</v>
      </c>
    </row>
    <row r="127" customFormat="false" ht="25.5" hidden="false" customHeight="true" outlineLevel="0" collapsed="false">
      <c r="A127" s="59" t="s">
        <v>92</v>
      </c>
      <c r="B127" s="59"/>
      <c r="C127" s="25" t="n">
        <v>3500</v>
      </c>
      <c r="D127" s="25"/>
      <c r="E127" s="25"/>
      <c r="F127" s="25"/>
      <c r="G127" s="66" t="s">
        <v>58</v>
      </c>
      <c r="H127" s="66"/>
      <c r="I127" s="67" t="n">
        <f aca="false">SUM(I124:I126)</f>
        <v>1</v>
      </c>
      <c r="J127" s="57" t="n">
        <f aca="false">SUM(J124:J126)</f>
        <v>179800</v>
      </c>
      <c r="K127" s="57" t="n">
        <f aca="false">SUM(K124:K126)</f>
        <v>160000</v>
      </c>
      <c r="L127" s="31" t="n">
        <f aca="false">SUM(L124:M126)</f>
        <v>19800</v>
      </c>
      <c r="M127" s="31"/>
      <c r="N127" s="67" t="n">
        <f aca="false">IFERROR(L127/K127,0)</f>
        <v>0.12375</v>
      </c>
    </row>
    <row r="128" customFormat="false" ht="21.75" hidden="false" customHeight="true" outlineLevel="0" collapsed="false">
      <c r="A128" s="59" t="s">
        <v>93</v>
      </c>
      <c r="B128" s="59"/>
      <c r="C128" s="25" t="n">
        <v>0</v>
      </c>
      <c r="D128" s="25"/>
      <c r="E128" s="25"/>
      <c r="F128" s="25"/>
    </row>
    <row r="129" customFormat="false" ht="21.75" hidden="false" customHeight="true" outlineLevel="0" collapsed="false">
      <c r="A129" s="59" t="s">
        <v>94</v>
      </c>
      <c r="B129" s="59"/>
      <c r="C129" s="30" t="n">
        <f aca="false">IF(A18="Cash",0,E18)</f>
        <v>0</v>
      </c>
      <c r="D129" s="30"/>
      <c r="E129" s="30"/>
      <c r="F129" s="30"/>
      <c r="G129" s="68"/>
      <c r="H129" s="68"/>
      <c r="I129" s="68"/>
      <c r="J129" s="68"/>
      <c r="K129" s="68"/>
      <c r="L129" s="68"/>
      <c r="M129" s="68"/>
      <c r="N129" s="68"/>
    </row>
    <row r="130" customFormat="false" ht="21.75" hidden="false" customHeight="true" outlineLevel="0" collapsed="false">
      <c r="A130" s="59" t="s">
        <v>95</v>
      </c>
      <c r="B130" s="59"/>
      <c r="C130" s="30" t="n">
        <f aca="false">IF(A26="Cash",0,E26)</f>
        <v>0</v>
      </c>
      <c r="D130" s="30"/>
      <c r="E130" s="30"/>
      <c r="F130" s="30"/>
    </row>
    <row r="131" customFormat="false" ht="21.75" hidden="false" customHeight="true" outlineLevel="0" collapsed="false">
      <c r="A131" s="10" t="s">
        <v>4</v>
      </c>
      <c r="B131" s="10"/>
      <c r="C131" s="62" t="n">
        <f aca="false">C124-C126-C127-C128-C129-C130</f>
        <v>179800</v>
      </c>
      <c r="D131" s="62"/>
      <c r="E131" s="62"/>
      <c r="F131" s="62"/>
    </row>
    <row r="133" customFormat="false" ht="12" hidden="false" customHeight="true" outlineLevel="0" collapsed="false"/>
    <row r="134" customFormat="false" ht="43.5" hidden="false" customHeight="true" outlineLevel="0" collapsed="false">
      <c r="A134" s="69" t="s">
        <v>96</v>
      </c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</row>
  </sheetData>
  <mergeCells count="140">
    <mergeCell ref="A1:N1"/>
    <mergeCell ref="A3:N3"/>
    <mergeCell ref="A4:C4"/>
    <mergeCell ref="D4:F4"/>
    <mergeCell ref="G4:I4"/>
    <mergeCell ref="J4:M4"/>
    <mergeCell ref="N4:N6"/>
    <mergeCell ref="A5:C6"/>
    <mergeCell ref="D5:F6"/>
    <mergeCell ref="G5:I6"/>
    <mergeCell ref="J5:M6"/>
    <mergeCell ref="A8:F8"/>
    <mergeCell ref="G8:N8"/>
    <mergeCell ref="A9:B9"/>
    <mergeCell ref="C9:F9"/>
    <mergeCell ref="H9:K9"/>
    <mergeCell ref="L9:M9"/>
    <mergeCell ref="A10:B10"/>
    <mergeCell ref="C10:F10"/>
    <mergeCell ref="H10:K10"/>
    <mergeCell ref="L10:M10"/>
    <mergeCell ref="A11:B11"/>
    <mergeCell ref="C11:F11"/>
    <mergeCell ref="H11:K11"/>
    <mergeCell ref="L11:M11"/>
    <mergeCell ref="A12:B12"/>
    <mergeCell ref="C12:F12"/>
    <mergeCell ref="H12:K12"/>
    <mergeCell ref="L12:M12"/>
    <mergeCell ref="A13:B13"/>
    <mergeCell ref="C13:F13"/>
    <mergeCell ref="G13:K13"/>
    <mergeCell ref="L13:M13"/>
    <mergeCell ref="A14:B14"/>
    <mergeCell ref="C14:F14"/>
    <mergeCell ref="A16:N16"/>
    <mergeCell ref="A17:B17"/>
    <mergeCell ref="C17:D17"/>
    <mergeCell ref="E17:F17"/>
    <mergeCell ref="G17:H17"/>
    <mergeCell ref="I17:J17"/>
    <mergeCell ref="K17:L17"/>
    <mergeCell ref="M17:N17"/>
    <mergeCell ref="A18:B18"/>
    <mergeCell ref="C18:D18"/>
    <mergeCell ref="E18:F18"/>
    <mergeCell ref="G18:H18"/>
    <mergeCell ref="I18:J18"/>
    <mergeCell ref="K18:L18"/>
    <mergeCell ref="M18:N18"/>
    <mergeCell ref="A19:C19"/>
    <mergeCell ref="D19:F19"/>
    <mergeCell ref="G19:I19"/>
    <mergeCell ref="J19:N19"/>
    <mergeCell ref="A20:C20"/>
    <mergeCell ref="D20:F20"/>
    <mergeCell ref="G20:I20"/>
    <mergeCell ref="J20:N20"/>
    <mergeCell ref="A21:D21"/>
    <mergeCell ref="E21:F21"/>
    <mergeCell ref="G21:H21"/>
    <mergeCell ref="I21:J21"/>
    <mergeCell ref="K21:N21"/>
    <mergeCell ref="A22:D22"/>
    <mergeCell ref="E22:F22"/>
    <mergeCell ref="G22:H22"/>
    <mergeCell ref="I22:J22"/>
    <mergeCell ref="K22:N22"/>
    <mergeCell ref="A24:N24"/>
    <mergeCell ref="A25:B25"/>
    <mergeCell ref="C25:D25"/>
    <mergeCell ref="E25:F25"/>
    <mergeCell ref="G25:H25"/>
    <mergeCell ref="I25:J25"/>
    <mergeCell ref="K25:L25"/>
    <mergeCell ref="M25:N25"/>
    <mergeCell ref="A26:B26"/>
    <mergeCell ref="C26:D26"/>
    <mergeCell ref="E26:F26"/>
    <mergeCell ref="G26:H26"/>
    <mergeCell ref="I26:J26"/>
    <mergeCell ref="K26:L26"/>
    <mergeCell ref="M26:N26"/>
    <mergeCell ref="A27:C27"/>
    <mergeCell ref="D27:F27"/>
    <mergeCell ref="G27:I27"/>
    <mergeCell ref="J27:N27"/>
    <mergeCell ref="A28:C28"/>
    <mergeCell ref="D28:F28"/>
    <mergeCell ref="G28:I28"/>
    <mergeCell ref="J28:N28"/>
    <mergeCell ref="A29:D29"/>
    <mergeCell ref="E29:F29"/>
    <mergeCell ref="G29:H29"/>
    <mergeCell ref="I29:J29"/>
    <mergeCell ref="K29:N29"/>
    <mergeCell ref="A30:D30"/>
    <mergeCell ref="E30:F30"/>
    <mergeCell ref="G30:H30"/>
    <mergeCell ref="I30:J30"/>
    <mergeCell ref="K30:N30"/>
    <mergeCell ref="A32:I32"/>
    <mergeCell ref="J32:N32"/>
    <mergeCell ref="A34:N34"/>
    <mergeCell ref="A35:N35"/>
    <mergeCell ref="A36:E36"/>
    <mergeCell ref="G36:J36"/>
    <mergeCell ref="K36:M36"/>
    <mergeCell ref="A121:N121"/>
    <mergeCell ref="A122:F122"/>
    <mergeCell ref="G122:N122"/>
    <mergeCell ref="A123:B123"/>
    <mergeCell ref="C123:F123"/>
    <mergeCell ref="G123:H123"/>
    <mergeCell ref="L123:M123"/>
    <mergeCell ref="A124:B124"/>
    <mergeCell ref="C124:F124"/>
    <mergeCell ref="G124:H124"/>
    <mergeCell ref="L124:M124"/>
    <mergeCell ref="A125:B125"/>
    <mergeCell ref="C125:F125"/>
    <mergeCell ref="G125:H125"/>
    <mergeCell ref="L125:M125"/>
    <mergeCell ref="A126:B126"/>
    <mergeCell ref="C126:F126"/>
    <mergeCell ref="G126:H126"/>
    <mergeCell ref="L126:M126"/>
    <mergeCell ref="A127:B127"/>
    <mergeCell ref="C127:F127"/>
    <mergeCell ref="G127:H127"/>
    <mergeCell ref="L127:M127"/>
    <mergeCell ref="A128:B128"/>
    <mergeCell ref="C128:F128"/>
    <mergeCell ref="A129:B129"/>
    <mergeCell ref="C129:F129"/>
    <mergeCell ref="A130:B130"/>
    <mergeCell ref="C130:F130"/>
    <mergeCell ref="A131:B131"/>
    <mergeCell ref="C131:F131"/>
    <mergeCell ref="A134:N134"/>
  </mergeCells>
  <conditionalFormatting sqref="L13">
    <cfRule type="expression" priority="2" aboveAverage="0" equalAverage="0" bottom="0" percent="0" rank="0" text="" dxfId="0">
      <formula>L13=1</formula>
    </cfRule>
    <cfRule type="expression" priority="3" aboveAverage="0" equalAverage="0" bottom="0" percent="0" rank="0" text="" dxfId="1">
      <formula>L13&lt;&gt;1</formula>
    </cfRule>
  </conditionalFormatting>
  <conditionalFormatting sqref="G38:G117">
    <cfRule type="cellIs" priority="4" operator="equal" aboveAverage="0" equalAverage="0" bottom="0" percent="0" rank="0" text="" dxfId="2">
      <formula>"Shared"</formula>
    </cfRule>
    <cfRule type="cellIs" priority="5" operator="equal" aboveAverage="0" equalAverage="0" bottom="0" percent="0" rank="0" text="" dxfId="0">
      <formula>"P-A Only"</formula>
    </cfRule>
    <cfRule type="cellIs" priority="6" operator="equal" aboveAverage="0" equalAverage="0" bottom="0" percent="0" rank="0" text="" dxfId="3">
      <formula>"P-B Only"</formula>
    </cfRule>
    <cfRule type="cellIs" priority="7" operator="equal" aboveAverage="0" equalAverage="0" bottom="0" percent="0" rank="0" text="" dxfId="1">
      <formula>"P-C Only"</formula>
    </cfRule>
  </conditionalFormatting>
  <dataValidations count="11">
    <dataValidation allowBlank="true" errorStyle="stop" operator="between" showDropDown="false" showErrorMessage="false" showInputMessage="false" sqref="A18" type="list">
      <formula1>"Cash,Hard Money,Conventional,DSCR,Private Money,HELOC,Other"</formula1>
      <formula2>0</formula2>
    </dataValidation>
    <dataValidation allowBlank="true" errorStyle="stop" operator="between" showDropDown="false" showErrorMessage="false" showInputMessage="false" sqref="K18" type="list">
      <formula1>"Interest Only,Principal + Interest,N/A"</formula1>
      <formula2>0</formula2>
    </dataValidation>
    <dataValidation allowBlank="true" errorStyle="stop" operator="between" showDropDown="false" showErrorMessage="false" showInputMessage="false" sqref="D20" type="list">
      <formula1>"Shared,P-A Only,P-B Only,P-C Only"</formula1>
      <formula2>0</formula2>
    </dataValidation>
    <dataValidation allowBlank="true" errorStyle="stop" operator="between" showDropDown="false" showErrorMessage="false" showInputMessage="false" sqref="J20" type="list">
      <formula1>"Shared,P-A Only,P-B Only,P-C Only"</formula1>
      <formula2>0</formula2>
    </dataValidation>
    <dataValidation allowBlank="true" errorStyle="stop" operator="between" showDropDown="false" showErrorMessage="false" showInputMessage="false" sqref="A26" type="list">
      <formula1>"Cash,Hard Money,Conventional,DSCR,Private Money,HELOC,Other"</formula1>
      <formula2>0</formula2>
    </dataValidation>
    <dataValidation allowBlank="true" errorStyle="stop" operator="between" showDropDown="false" showErrorMessage="false" showInputMessage="false" sqref="I26" type="list">
      <formula1>"All upfront,Draws as needed,N/A"</formula1>
      <formula2>0</formula2>
    </dataValidation>
    <dataValidation allowBlank="true" errorStyle="stop" operator="between" showDropDown="false" showErrorMessage="false" showInputMessage="false" sqref="K26" type="list">
      <formula1>"Interest Only,Principal + Interest,N/A"</formula1>
      <formula2>0</formula2>
    </dataValidation>
    <dataValidation allowBlank="true" errorStyle="stop" operator="between" showDropDown="false" showErrorMessage="false" showInputMessage="false" sqref="D28" type="list">
      <formula1>"Shared,P-A Only,P-B Only,P-C Only"</formula1>
      <formula2>0</formula2>
    </dataValidation>
    <dataValidation allowBlank="true" errorStyle="stop" operator="between" showDropDown="false" showErrorMessage="false" showInputMessage="false" sqref="J28" type="list">
      <formula1>"Shared,P-A Only,P-B Only,P-C Only"</formula1>
      <formula2>0</formula2>
    </dataValidation>
    <dataValidation allowBlank="true" errorStyle="stop" operator="between" showDropDown="false" showErrorMessage="false" showInputMessage="false" sqref="C38:C117" type="list">
      <formula1>"Acquisition,Rehab,Holding - Utilities,Holding - Insurance,Holding - Taxes,Holding - Interest,Holding - Other,Selling Costs,Other"</formula1>
      <formula2>0</formula2>
    </dataValidation>
    <dataValidation allowBlank="true" errorStyle="stop" operator="between" showDropDown="false" showErrorMessage="false" showInputMessage="false" sqref="G38:G117" type="list">
      <formula1>"Shared,P-A Only,P-B Only,P-C Only,Custom"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2026-05-12T16:23:28Z</dcterms:created>
  <dc:creator>openpyxl</dc:creator>
  <dc:description/>
  <dc:language>en-US</dc:language>
  <cp:lastModifiedBy/>
  <dcterms:modified xsi:type="dcterms:W3CDTF">2026-05-14T13:28:01Z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